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4875" activeTab="0"/>
  </bookViews>
  <sheets>
    <sheet name="Dietas" sheetId="1" r:id="rId1"/>
    <sheet name="Viajes" sheetId="2" r:id="rId2"/>
  </sheets>
  <definedNames>
    <definedName name="_xlnm.Print_Area" localSheetId="0">'Dietas'!$X$5:$AD$11</definedName>
    <definedName name="_xlnm.Print_Area" localSheetId="1">'Viajes'!$B$3:$F$7</definedName>
  </definedNames>
  <calcPr fullCalcOnLoad="1"/>
</workbook>
</file>

<file path=xl/sharedStrings.xml><?xml version="1.0" encoding="utf-8"?>
<sst xmlns="http://schemas.openxmlformats.org/spreadsheetml/2006/main" count="128" uniqueCount="67">
  <si>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</si>
  <si>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</si>
  <si>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</si>
  <si>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</si>
  <si>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</si>
  <si>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</si>
  <si>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</si>
  <si>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</si>
  <si>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</si>
  <si>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</si>
  <si>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</si>
  <si>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</si>
  <si>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</si>
  <si>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</si>
  <si>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</si>
  <si>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</si>
  <si>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Alojam. 
y/o
manutenc.</t>
  </si>
  <si>
    <t>Locomoción</t>
  </si>
  <si>
    <t>Total</t>
  </si>
  <si>
    <t>Descuento por gastos directamente satisfechos</t>
  </si>
  <si>
    <t>Lugar y fechas</t>
  </si>
  <si>
    <t>Motivo</t>
  </si>
  <si>
    <t>Coste satisfecho</t>
  </si>
  <si>
    <t>Concepto</t>
  </si>
  <si>
    <t>Adjudicatario</t>
  </si>
  <si>
    <t>Viaje 1</t>
  </si>
  <si>
    <t>Viaje 2</t>
  </si>
  <si>
    <t xml:space="preserve">Billetes de avión </t>
  </si>
  <si>
    <t>ANA CÁRCABA GARCÍA</t>
  </si>
  <si>
    <t>CONSEJERA DE HACIENDA</t>
  </si>
  <si>
    <t>DIRECTOR GENERAL DE ASUNTOS EUROPEOS</t>
  </si>
  <si>
    <t xml:space="preserve">JAVIER VILA FERRERO </t>
  </si>
  <si>
    <t>Alto Cargo: DIRECTORA GENERAL DE FINANZAS Y ECONOMÍA. María del Mar García Salgado.</t>
  </si>
  <si>
    <t>Alto cargo: CONSEJERA DE HACIENDA. Ana Cárcaba García.</t>
  </si>
  <si>
    <t>Avoris Retail División, S.L.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</si>
  <si>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</si>
  <si>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PABLO ÁLVAREZ RUBIO</t>
  </si>
  <si>
    <t>JEFE DE GABINETE DE LA CONSEJERA DE HACIENDA</t>
  </si>
  <si>
    <t>Hotel</t>
  </si>
  <si>
    <t>Pleno del Consejo de Política Fiscal y Financiera</t>
  </si>
  <si>
    <t>Alto Cargo: DIRECTOR GENERAL DE ASUNTOS EUROPEOS. Javier Vila Ferrero</t>
  </si>
  <si>
    <t>Katowice (Polonia) 27 y 28/01/2020</t>
  </si>
  <si>
    <t>Asistencia al congreso "Towards a Green Economy" ("Hacia una economía verde"), organizado por el voivodato de Silesia.</t>
  </si>
  <si>
    <t>Avión y hotel</t>
  </si>
  <si>
    <t>Bruselas 03/03/2020</t>
  </si>
  <si>
    <t>Asistencia a la reunión del CORE COHESIÓN de la CRPM (Conferencia de Regiones Periféricas Marítimas)</t>
  </si>
  <si>
    <t>Asistencia a los Grupos de Trabajo y Pleno del Consejo de Política Fiscal y Financiera</t>
  </si>
  <si>
    <t>Billete de ida en tren y de regreso en avión</t>
  </si>
  <si>
    <t>Madrid, 07/02/ 2020</t>
  </si>
  <si>
    <t>Alto Cargo: JEFE DE GABINETE DE LA CONSEJERA DE HACIENDA.  Pablo Álvarez Rubio</t>
  </si>
  <si>
    <t xml:space="preserve"> Pleno del Consejo de Política Fiscal y Financiera</t>
  </si>
  <si>
    <t>CONSEJERÍA DE HACIENDA. AÑO 2020</t>
  </si>
  <si>
    <t>MARÍA DEL MAR GARCÍA SALGADO</t>
  </si>
  <si>
    <t>BELÉN GONZÁLEZ DÍAZ</t>
  </si>
  <si>
    <t>DIRECTORA GENERAL DE PATRIMONIO Y JUEGO</t>
  </si>
  <si>
    <t>INDEMNIZACIONES POR RAZÓN DEL SERVICIO ABONADAS A LOS ALTOS CARGOS DE LA CONSEJERÍA DE HACIENDA DURANTE EL AÑO 2020</t>
  </si>
  <si>
    <t>Madrid, 07/02/2020</t>
  </si>
  <si>
    <t>Billetes de avión</t>
  </si>
  <si>
    <t>Madrid, 10/03/2020</t>
  </si>
  <si>
    <t>Tasas no reembolsables por anulación de billete</t>
  </si>
  <si>
    <t>DIRECTORA GENERAL DE FINANZAS Y ECONOMÍA *</t>
  </si>
  <si>
    <t>* Las indemnizaciones percibidas por la Directora General de Finanzas y Economía durante el mes de enero corresponden a cantidades pendientes de abonar durante el 2019. En el citado ejercicio, no se retribuyeron la mayor parte de gastos incurridos.</t>
  </si>
  <si>
    <t xml:space="preserve">Viaje 2 </t>
  </si>
  <si>
    <t>Madrid, 11/03/2020</t>
  </si>
  <si>
    <t>62ª Reunión del Pleno de la Conferencia para Asuntos relacionados con la Unión Europea (CARUE) (ANULADA)</t>
  </si>
  <si>
    <t xml:space="preserve">Tasas no reembolsables por anulación de billetes </t>
  </si>
  <si>
    <t>Reunión de los Grupos de Trabajo de Coordinación Normativa e Intercambio de Información del Consejo Superior para la Dirección y Coordinación de la Gestión Tributaria de la AEAT. (ANULADA)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</si>
</sst>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 style="double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  <border>
      <left/>
      <right style="double">
        <color indexed="55"/>
      </right>
      <top/>
      <bottom/>
    </border>
    <border>
      <left style="thin"/>
      <right style="thin"/>
      <top style="thin"/>
      <bottom style="thin"/>
    </border>
    <border>
      <left style="double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double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double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thin">
        <color indexed="55"/>
      </top>
      <bottom style="thin">
        <color indexed="55"/>
      </bottom>
    </border>
    <border>
      <left/>
      <right/>
      <top style="double">
        <color indexed="55"/>
      </top>
      <bottom/>
    </border>
    <border>
      <left/>
      <right style="thin">
        <color indexed="55"/>
      </right>
      <top style="double">
        <color indexed="55"/>
      </top>
      <bottom/>
    </border>
    <border>
      <left style="double">
        <color indexed="55"/>
      </left>
      <right/>
      <top style="double">
        <color indexed="55"/>
      </top>
      <bottom/>
    </border>
    <border>
      <left/>
      <right style="double">
        <color indexed="55"/>
      </right>
      <top style="double">
        <color indexed="55"/>
      </top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8" xfId="0" applyFont="1" applyFill="1" applyBorder="1" applyAlignment="1">
      <alignment horizontal="center" wrapText="1"/>
    </xf>
    <xf numFmtId="164" fontId="9" fillId="33" borderId="19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10" fillId="32" borderId="21" xfId="0" applyNumberFormat="1" applyFont="1" applyFill="1" applyBorder="1" applyAlignment="1">
      <alignment horizontal="right"/>
    </xf>
    <xf numFmtId="164" fontId="10" fillId="32" borderId="22" xfId="0" applyNumberFormat="1" applyFont="1" applyFill="1" applyBorder="1" applyAlignment="1">
      <alignment horizontal="right"/>
    </xf>
    <xf numFmtId="164" fontId="11" fillId="32" borderId="22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9" fillId="33" borderId="24" xfId="0" applyNumberFormat="1" applyFont="1" applyFill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 horizontal="center"/>
    </xf>
    <xf numFmtId="164" fontId="4" fillId="0" borderId="27" xfId="0" applyNumberFormat="1" applyFont="1" applyFill="1" applyBorder="1" applyAlignment="1">
      <alignment horizontal="right"/>
    </xf>
    <xf numFmtId="164" fontId="9" fillId="33" borderId="28" xfId="0" applyNumberFormat="1" applyFont="1" applyFill="1" applyBorder="1" applyAlignment="1">
      <alignment horizontal="right"/>
    </xf>
    <xf numFmtId="164" fontId="10" fillId="32" borderId="29" xfId="0" applyNumberFormat="1" applyFont="1" applyFill="1" applyBorder="1" applyAlignment="1">
      <alignment horizontal="right"/>
    </xf>
    <xf numFmtId="164" fontId="11" fillId="32" borderId="29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164" fontId="4" fillId="0" borderId="34" xfId="0" applyNumberFormat="1" applyFont="1" applyFill="1" applyBorder="1" applyAlignment="1">
      <alignment horizontal="right"/>
    </xf>
    <xf numFmtId="164" fontId="4" fillId="0" borderId="34" xfId="0" applyNumberFormat="1" applyFont="1" applyBorder="1" applyAlignment="1">
      <alignment horizontal="right"/>
    </xf>
    <xf numFmtId="164" fontId="4" fillId="0" borderId="32" xfId="0" applyNumberFormat="1" applyFont="1" applyBorder="1" applyAlignment="1">
      <alignment horizontal="right"/>
    </xf>
    <xf numFmtId="164" fontId="9" fillId="33" borderId="33" xfId="0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 vertical="center"/>
    </xf>
    <xf numFmtId="0" fontId="0" fillId="0" borderId="0" xfId="0" applyAlignment="1">
      <alignment horizontal="justify" vertical="center"/>
    </xf>
    <xf numFmtId="8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47" fillId="34" borderId="30" xfId="0" applyFont="1" applyFill="1" applyBorder="1" applyAlignment="1">
      <alignment horizontal="center" vertical="center"/>
    </xf>
    <xf numFmtId="0" fontId="47" fillId="35" borderId="30" xfId="0" applyFont="1" applyFill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4" fillId="0" borderId="35" xfId="0" applyNumberFormat="1" applyFont="1" applyFill="1" applyBorder="1" applyAlignment="1">
      <alignment horizontal="right"/>
    </xf>
    <xf numFmtId="164" fontId="4" fillId="0" borderId="36" xfId="0" applyNumberFormat="1" applyFont="1" applyFill="1" applyBorder="1" applyAlignment="1">
      <alignment horizontal="right"/>
    </xf>
    <xf numFmtId="164" fontId="9" fillId="33" borderId="37" xfId="0" applyNumberFormat="1" applyFont="1" applyFill="1" applyBorder="1" applyAlignment="1">
      <alignment horizontal="right"/>
    </xf>
    <xf numFmtId="164" fontId="9" fillId="33" borderId="38" xfId="0" applyNumberFormat="1" applyFont="1" applyFill="1" applyBorder="1" applyAlignment="1">
      <alignment horizontal="right"/>
    </xf>
    <xf numFmtId="164" fontId="8" fillId="33" borderId="24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8" fontId="0" fillId="0" borderId="0" xfId="0" applyNumberFormat="1" applyAlignment="1">
      <alignment horizontal="center" vertical="center"/>
    </xf>
    <xf numFmtId="0" fontId="0" fillId="0" borderId="30" xfId="0" applyBorder="1" applyAlignment="1">
      <alignment horizontal="justify" vertical="center" wrapText="1"/>
    </xf>
    <xf numFmtId="0" fontId="6" fillId="32" borderId="39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6" fillId="32" borderId="41" xfId="0" applyFont="1" applyFill="1" applyBorder="1" applyAlignment="1">
      <alignment horizontal="center"/>
    </xf>
    <xf numFmtId="0" fontId="47" fillId="36" borderId="43" xfId="0" applyFont="1" applyFill="1" applyBorder="1" applyAlignment="1">
      <alignment horizontal="left" vertical="center"/>
    </xf>
    <xf numFmtId="0" fontId="47" fillId="36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"/>
  <sheetViews>
    <sheetView tabSelected="1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"/>
    </sheetView>
  </sheetViews>
  <sheetFormatPr defaultColWidth="11.421875" defaultRowHeight="15"/>
  <cols>
    <col min="1" max="1" width="28.7109375" style="38" customWidth="1"/>
    <col min="2" max="2" width="39.57421875" style="38" bestFit="1" customWidth="1"/>
    <col min="3" max="3" width="10.28125" style="38" bestFit="1" customWidth="1"/>
    <col min="4" max="16384" width="11.421875" style="38" customWidth="1"/>
  </cols>
  <sheetData>
    <row r="1" spans="1:43" ht="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5.75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5"/>
      <c r="AN2" s="5"/>
      <c r="AO2" s="5"/>
      <c r="AP2" s="5"/>
      <c r="AQ2" s="5"/>
    </row>
    <row r="3" spans="1:43" ht="15.7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5"/>
      <c r="AM3" s="5"/>
      <c r="AN3" s="5"/>
      <c r="AO3" s="5"/>
      <c r="AP3" s="5"/>
      <c r="AQ3" s="5"/>
    </row>
    <row r="4" spans="1:43" ht="15.75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6.5" thickBot="1" thickTop="1">
      <c r="A5" s="8" t="s">
        <v>0</v>
      </c>
      <c r="B5" s="9" t="s">
        <v>1</v>
      </c>
      <c r="C5" s="10" t="s">
        <v>2</v>
      </c>
      <c r="D5" s="76" t="s">
        <v>3</v>
      </c>
      <c r="E5" s="70"/>
      <c r="F5" s="11"/>
      <c r="G5" s="69" t="s">
        <v>4</v>
      </c>
      <c r="H5" s="70"/>
      <c r="I5" s="11"/>
      <c r="J5" s="69" t="s">
        <v>5</v>
      </c>
      <c r="K5" s="70"/>
      <c r="L5" s="11"/>
      <c r="M5" s="69" t="s">
        <v>6</v>
      </c>
      <c r="N5" s="70"/>
      <c r="O5" s="11"/>
      <c r="P5" s="69" t="s">
        <v>7</v>
      </c>
      <c r="Q5" s="70"/>
      <c r="R5" s="11"/>
      <c r="S5" s="69" t="s">
        <v>8</v>
      </c>
      <c r="T5" s="70"/>
      <c r="U5" s="11"/>
      <c r="V5" s="69" t="s">
        <v>9</v>
      </c>
      <c r="W5" s="70"/>
      <c r="X5" s="11"/>
      <c r="Y5" s="69" t="s">
        <v>10</v>
      </c>
      <c r="Z5" s="70"/>
      <c r="AA5" s="17"/>
      <c r="AB5" s="69" t="s">
        <v>11</v>
      </c>
      <c r="AC5" s="70"/>
      <c r="AD5" s="11"/>
      <c r="AE5" s="69" t="s">
        <v>12</v>
      </c>
      <c r="AF5" s="70"/>
      <c r="AG5" s="11"/>
      <c r="AH5" s="69" t="s">
        <v>13</v>
      </c>
      <c r="AI5" s="70"/>
      <c r="AJ5" s="11"/>
      <c r="AK5" s="69" t="s">
        <v>14</v>
      </c>
      <c r="AL5" s="70"/>
      <c r="AM5" s="11"/>
      <c r="AN5" s="71" t="s">
        <v>15</v>
      </c>
      <c r="AO5" s="72"/>
      <c r="AP5" s="72"/>
      <c r="AQ5" s="73"/>
    </row>
    <row r="6" spans="1:43" ht="53.25" thickBot="1" thickTop="1">
      <c r="A6" s="12"/>
      <c r="B6" s="13"/>
      <c r="C6" s="14"/>
      <c r="D6" s="15" t="s">
        <v>16</v>
      </c>
      <c r="E6" s="16" t="s">
        <v>17</v>
      </c>
      <c r="F6" s="17" t="s">
        <v>18</v>
      </c>
      <c r="G6" s="16" t="s">
        <v>16</v>
      </c>
      <c r="H6" s="16" t="s">
        <v>17</v>
      </c>
      <c r="I6" s="17" t="s">
        <v>18</v>
      </c>
      <c r="J6" s="16" t="s">
        <v>16</v>
      </c>
      <c r="K6" s="16" t="s">
        <v>17</v>
      </c>
      <c r="L6" s="17" t="s">
        <v>18</v>
      </c>
      <c r="M6" s="16" t="s">
        <v>16</v>
      </c>
      <c r="N6" s="16" t="s">
        <v>17</v>
      </c>
      <c r="O6" s="17" t="s">
        <v>18</v>
      </c>
      <c r="P6" s="16" t="s">
        <v>16</v>
      </c>
      <c r="Q6" s="16" t="s">
        <v>17</v>
      </c>
      <c r="R6" s="17" t="s">
        <v>18</v>
      </c>
      <c r="S6" s="16" t="s">
        <v>16</v>
      </c>
      <c r="T6" s="16" t="s">
        <v>17</v>
      </c>
      <c r="U6" s="17" t="s">
        <v>18</v>
      </c>
      <c r="V6" s="16" t="s">
        <v>16</v>
      </c>
      <c r="W6" s="16" t="s">
        <v>17</v>
      </c>
      <c r="X6" s="17" t="s">
        <v>18</v>
      </c>
      <c r="Y6" s="16" t="s">
        <v>16</v>
      </c>
      <c r="Z6" s="16" t="s">
        <v>17</v>
      </c>
      <c r="AA6" s="65" t="s">
        <v>18</v>
      </c>
      <c r="AB6" s="16" t="s">
        <v>16</v>
      </c>
      <c r="AC6" s="16" t="s">
        <v>17</v>
      </c>
      <c r="AD6" s="17" t="s">
        <v>18</v>
      </c>
      <c r="AE6" s="16" t="s">
        <v>16</v>
      </c>
      <c r="AF6" s="16" t="s">
        <v>17</v>
      </c>
      <c r="AG6" s="17" t="s">
        <v>18</v>
      </c>
      <c r="AH6" s="16" t="s">
        <v>16</v>
      </c>
      <c r="AI6" s="16" t="s">
        <v>17</v>
      </c>
      <c r="AJ6" s="17" t="s">
        <v>18</v>
      </c>
      <c r="AK6" s="16" t="s">
        <v>16</v>
      </c>
      <c r="AL6" s="16" t="s">
        <v>17</v>
      </c>
      <c r="AM6" s="17" t="s">
        <v>18</v>
      </c>
      <c r="AN6" s="18" t="s">
        <v>16</v>
      </c>
      <c r="AO6" s="18" t="s">
        <v>17</v>
      </c>
      <c r="AP6" s="19" t="s">
        <v>19</v>
      </c>
      <c r="AQ6" s="20"/>
    </row>
    <row r="7" spans="1:43" ht="15.75" thickTop="1">
      <c r="A7" s="41" t="s">
        <v>28</v>
      </c>
      <c r="B7" s="42" t="s">
        <v>29</v>
      </c>
      <c r="C7" s="43"/>
      <c r="D7" s="44"/>
      <c r="E7" s="44"/>
      <c r="F7" s="21"/>
      <c r="G7" s="46"/>
      <c r="H7" s="46"/>
      <c r="I7" s="47"/>
      <c r="J7" s="45">
        <v>53.34</v>
      </c>
      <c r="K7" s="46"/>
      <c r="L7" s="21">
        <f>SUM(J7:K7)</f>
        <v>53.34</v>
      </c>
      <c r="M7" s="44"/>
      <c r="N7" s="48"/>
      <c r="O7" s="47"/>
      <c r="P7" s="44"/>
      <c r="Q7" s="48"/>
      <c r="R7" s="47"/>
      <c r="S7" s="44"/>
      <c r="T7" s="48"/>
      <c r="U7" s="47"/>
      <c r="V7" s="44"/>
      <c r="W7" s="48"/>
      <c r="X7" s="21"/>
      <c r="Y7" s="44"/>
      <c r="Z7" s="48"/>
      <c r="AA7" s="27"/>
      <c r="AB7" s="26"/>
      <c r="AC7" s="48"/>
      <c r="AD7" s="27"/>
      <c r="AE7" s="26"/>
      <c r="AF7" s="30"/>
      <c r="AG7" s="27"/>
      <c r="AH7" s="26"/>
      <c r="AI7" s="22"/>
      <c r="AJ7" s="21"/>
      <c r="AK7" s="61"/>
      <c r="AL7" s="22"/>
      <c r="AM7" s="63"/>
      <c r="AN7" s="23">
        <f>(D7+G7+J7+M7+P7+S7+V7+Y7+AB7+AE7+AH7)</f>
        <v>53.34</v>
      </c>
      <c r="AO7" s="24">
        <f>(E7+H7+K7+N7+Q7+T7+W7+Z7+AC7+AF7+A17+AL7)</f>
        <v>0</v>
      </c>
      <c r="AP7" s="36"/>
      <c r="AQ7" s="37"/>
    </row>
    <row r="8" spans="1:43" ht="15">
      <c r="A8" s="41" t="s">
        <v>52</v>
      </c>
      <c r="B8" s="42" t="s">
        <v>60</v>
      </c>
      <c r="C8" s="43"/>
      <c r="D8" s="44">
        <v>213.36</v>
      </c>
      <c r="E8" s="44"/>
      <c r="F8" s="21">
        <f>SUM(D8:E8)</f>
        <v>213.36</v>
      </c>
      <c r="G8" s="46"/>
      <c r="H8" s="46"/>
      <c r="I8" s="47"/>
      <c r="J8" s="45">
        <v>53.34</v>
      </c>
      <c r="K8" s="46"/>
      <c r="L8" s="21">
        <f>SUM(J8:K8)</f>
        <v>53.34</v>
      </c>
      <c r="M8" s="44"/>
      <c r="N8" s="48"/>
      <c r="O8" s="47"/>
      <c r="P8" s="44"/>
      <c r="Q8" s="48"/>
      <c r="R8" s="47"/>
      <c r="S8" s="44"/>
      <c r="T8" s="48"/>
      <c r="U8" s="47"/>
      <c r="V8" s="44"/>
      <c r="W8" s="48"/>
      <c r="X8" s="21"/>
      <c r="Y8" s="44"/>
      <c r="Z8" s="48"/>
      <c r="AA8" s="27"/>
      <c r="AB8" s="26"/>
      <c r="AC8" s="48"/>
      <c r="AD8" s="27"/>
      <c r="AE8" s="26"/>
      <c r="AF8" s="30"/>
      <c r="AG8" s="21"/>
      <c r="AH8" s="26"/>
      <c r="AI8" s="22"/>
      <c r="AJ8" s="21"/>
      <c r="AK8" s="61"/>
      <c r="AL8" s="22"/>
      <c r="AM8" s="63"/>
      <c r="AN8" s="23">
        <f>(D8+G8+J8+M8+P8+S8+V8+Y8+AB8+AE8+AH8+AK9)</f>
        <v>266.70000000000005</v>
      </c>
      <c r="AO8" s="24">
        <f>(E8+H8+K8+N8+Q8+T8+W8+Z8+AC8+AF8+A18+AL8)</f>
        <v>0</v>
      </c>
      <c r="AP8" s="36"/>
      <c r="AQ8" s="37"/>
    </row>
    <row r="9" spans="1:43" ht="15">
      <c r="A9" s="41" t="s">
        <v>53</v>
      </c>
      <c r="B9" s="42" t="s">
        <v>54</v>
      </c>
      <c r="C9" s="43"/>
      <c r="D9" s="44"/>
      <c r="E9" s="44"/>
      <c r="F9" s="21"/>
      <c r="G9" s="46"/>
      <c r="H9" s="46"/>
      <c r="I9" s="47"/>
      <c r="J9" s="45"/>
      <c r="K9" s="46"/>
      <c r="L9" s="21"/>
      <c r="M9" s="44"/>
      <c r="N9" s="48"/>
      <c r="O9" s="47"/>
      <c r="P9" s="44"/>
      <c r="Q9" s="48"/>
      <c r="R9" s="47"/>
      <c r="S9" s="44"/>
      <c r="T9" s="48"/>
      <c r="U9" s="47"/>
      <c r="V9" s="44"/>
      <c r="W9" s="48"/>
      <c r="X9" s="21"/>
      <c r="Y9" s="44">
        <v>26.67</v>
      </c>
      <c r="Z9" s="48"/>
      <c r="AA9" s="27">
        <f>SUM(Y9:Z9)</f>
        <v>26.67</v>
      </c>
      <c r="AB9" s="26"/>
      <c r="AC9" s="48"/>
      <c r="AD9" s="27"/>
      <c r="AE9" s="26"/>
      <c r="AF9" s="30"/>
      <c r="AG9" s="21"/>
      <c r="AH9" s="26"/>
      <c r="AI9" s="22"/>
      <c r="AJ9" s="21"/>
      <c r="AK9" s="61"/>
      <c r="AL9" s="22"/>
      <c r="AM9" s="63"/>
      <c r="AN9" s="23">
        <f>(D9+G9+J9+M9+P9+S9+V9+Y9+AB9+AE9+AH9+AK9)</f>
        <v>26.67</v>
      </c>
      <c r="AO9" s="24">
        <f>(E9+H9+K9+N9+Q9+T9+W9+Z9+AC9+AF9+A19+AL9)</f>
        <v>0</v>
      </c>
      <c r="AP9" s="36"/>
      <c r="AQ9" s="37"/>
    </row>
    <row r="10" spans="1:43" ht="15">
      <c r="A10" s="31" t="s">
        <v>31</v>
      </c>
      <c r="B10" s="32" t="s">
        <v>30</v>
      </c>
      <c r="C10" s="33"/>
      <c r="D10" s="26">
        <v>685.38</v>
      </c>
      <c r="E10" s="26">
        <v>397.64</v>
      </c>
      <c r="F10" s="21">
        <f>SUM(D10:E10)</f>
        <v>1083.02</v>
      </c>
      <c r="G10" s="29">
        <v>245.73</v>
      </c>
      <c r="H10" s="29">
        <v>162.12</v>
      </c>
      <c r="I10" s="27">
        <f>SUM(G10:H10)</f>
        <v>407.85</v>
      </c>
      <c r="J10" s="28"/>
      <c r="K10" s="29"/>
      <c r="L10" s="21"/>
      <c r="M10" s="26">
        <v>106.68</v>
      </c>
      <c r="N10" s="30">
        <v>16.04</v>
      </c>
      <c r="O10" s="27">
        <f>SUM(M10:N10)</f>
        <v>122.72</v>
      </c>
      <c r="P10" s="26"/>
      <c r="Q10" s="30"/>
      <c r="R10" s="27"/>
      <c r="S10" s="26"/>
      <c r="T10" s="30"/>
      <c r="U10" s="27"/>
      <c r="V10" s="26"/>
      <c r="W10" s="30"/>
      <c r="X10" s="21"/>
      <c r="Y10" s="26"/>
      <c r="Z10" s="30"/>
      <c r="AA10" s="47"/>
      <c r="AB10" s="26"/>
      <c r="AC10" s="30"/>
      <c r="AD10" s="27"/>
      <c r="AE10" s="26"/>
      <c r="AF10" s="30"/>
      <c r="AG10" s="21"/>
      <c r="AH10" s="26">
        <v>26.67</v>
      </c>
      <c r="AI10" s="22"/>
      <c r="AJ10" s="21">
        <f>SUM(AH10:AI10)</f>
        <v>26.67</v>
      </c>
      <c r="AK10" s="62"/>
      <c r="AL10" s="22"/>
      <c r="AM10" s="64"/>
      <c r="AN10" s="23">
        <f>(D10+G10+J10+M10+P10+S10+V10+Y10+AB10+AE10+AH10+AK10)</f>
        <v>1064.46</v>
      </c>
      <c r="AO10" s="24">
        <f>(E10+H10+K10+N10+Q10+T10+W10+Z10+AC10+AF10+A20+AL10)</f>
        <v>575.8</v>
      </c>
      <c r="AP10" s="24"/>
      <c r="AQ10" s="25"/>
    </row>
    <row r="11" spans="1:43" ht="15" customHeight="1" thickBot="1">
      <c r="A11" s="41" t="s">
        <v>36</v>
      </c>
      <c r="B11" s="42" t="s">
        <v>37</v>
      </c>
      <c r="C11" s="43"/>
      <c r="D11" s="44"/>
      <c r="E11" s="44"/>
      <c r="F11" s="21"/>
      <c r="G11" s="45"/>
      <c r="H11" s="46"/>
      <c r="I11" s="47"/>
      <c r="J11" s="45">
        <v>37.19</v>
      </c>
      <c r="K11" s="46">
        <f>(16.8+12.02)</f>
        <v>28.82</v>
      </c>
      <c r="L11" s="21">
        <f>SUM(J11:K11)</f>
        <v>66.00999999999999</v>
      </c>
      <c r="M11" s="44"/>
      <c r="N11" s="48"/>
      <c r="O11" s="47"/>
      <c r="P11" s="44"/>
      <c r="Q11" s="48"/>
      <c r="R11" s="47"/>
      <c r="S11" s="44"/>
      <c r="T11" s="48"/>
      <c r="U11" s="47"/>
      <c r="V11" s="44"/>
      <c r="W11" s="48"/>
      <c r="X11" s="47"/>
      <c r="Y11" s="44"/>
      <c r="Z11" s="48"/>
      <c r="AA11" s="27"/>
      <c r="AB11" s="44"/>
      <c r="AC11" s="48"/>
      <c r="AD11" s="47"/>
      <c r="AE11" s="34"/>
      <c r="AF11" s="34"/>
      <c r="AG11" s="35"/>
      <c r="AH11" s="44"/>
      <c r="AI11" s="48"/>
      <c r="AJ11" s="47"/>
      <c r="AK11" s="44"/>
      <c r="AL11" s="48"/>
      <c r="AM11" s="47"/>
      <c r="AN11" s="23">
        <f>(D11+G11+J11+M11+P11+S11+V11+Y11+AB11+AE11+AH11+AK11)</f>
        <v>37.19</v>
      </c>
      <c r="AO11" s="24">
        <f>(E11+H11+K11+N11+Q11+T11+W11+Z11+AC11+AF11+A21+AL11)</f>
        <v>28.82</v>
      </c>
      <c r="AP11" s="36"/>
      <c r="AQ11" s="37"/>
    </row>
    <row r="12" ht="15.75" thickTop="1"/>
    <row r="13" spans="1:2" s="66" customFormat="1" ht="63.75" customHeight="1">
      <c r="A13" s="74" t="s">
        <v>61</v>
      </c>
      <c r="B13" s="74"/>
    </row>
  </sheetData>
  <sheetProtection/>
  <mergeCells count="15">
    <mergeCell ref="AK5:AL5"/>
    <mergeCell ref="AN5:AQ5"/>
    <mergeCell ref="A13:B13"/>
    <mergeCell ref="A3:AK3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AH5:A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53" customWidth="1"/>
    <col min="2" max="2" width="33.140625" style="58" customWidth="1"/>
    <col min="3" max="3" width="78.00390625" style="58" customWidth="1"/>
    <col min="4" max="4" width="17.00390625" style="60" customWidth="1"/>
    <col min="5" max="5" width="27.00390625" style="59" customWidth="1"/>
    <col min="6" max="6" width="35.421875" style="60" customWidth="1"/>
    <col min="7" max="16384" width="11.421875" style="53" customWidth="1"/>
  </cols>
  <sheetData>
    <row r="1" spans="2:3" ht="15">
      <c r="B1" s="78" t="s">
        <v>51</v>
      </c>
      <c r="C1" s="78"/>
    </row>
    <row r="3" spans="2:6" ht="15.75" customHeight="1">
      <c r="B3" s="77" t="s">
        <v>33</v>
      </c>
      <c r="C3" s="77"/>
      <c r="D3" s="77"/>
      <c r="E3" s="77"/>
      <c r="F3" s="77"/>
    </row>
    <row r="4" spans="1:6" ht="15">
      <c r="A4" s="57"/>
      <c r="B4" s="55" t="s">
        <v>20</v>
      </c>
      <c r="C4" s="55" t="s">
        <v>21</v>
      </c>
      <c r="D4" s="55" t="s">
        <v>22</v>
      </c>
      <c r="E4" s="55" t="s">
        <v>23</v>
      </c>
      <c r="F4" s="55" t="s">
        <v>24</v>
      </c>
    </row>
    <row r="5" spans="1:7" ht="20.25" customHeight="1">
      <c r="A5" s="56" t="s">
        <v>25</v>
      </c>
      <c r="B5" s="49" t="s">
        <v>56</v>
      </c>
      <c r="C5" s="40" t="s">
        <v>39</v>
      </c>
      <c r="D5" s="51">
        <v>598.92</v>
      </c>
      <c r="E5" s="52" t="s">
        <v>27</v>
      </c>
      <c r="F5" s="49" t="s">
        <v>34</v>
      </c>
      <c r="G5" s="53" t="s">
        <v>35</v>
      </c>
    </row>
    <row r="6" spans="1:6" ht="33" customHeight="1">
      <c r="A6" s="56" t="s">
        <v>26</v>
      </c>
      <c r="B6" s="49" t="s">
        <v>58</v>
      </c>
      <c r="C6" s="40" t="s">
        <v>64</v>
      </c>
      <c r="D6" s="51">
        <v>14.64</v>
      </c>
      <c r="E6" s="39" t="s">
        <v>59</v>
      </c>
      <c r="F6" s="49" t="s">
        <v>34</v>
      </c>
    </row>
    <row r="7" ht="18" customHeight="1"/>
    <row r="8" spans="2:6" ht="15">
      <c r="B8" s="77" t="s">
        <v>32</v>
      </c>
      <c r="C8" s="77"/>
      <c r="D8" s="77"/>
      <c r="E8" s="77"/>
      <c r="F8" s="77"/>
    </row>
    <row r="9" spans="1:6" ht="15">
      <c r="A9" s="54"/>
      <c r="B9" s="55" t="s">
        <v>20</v>
      </c>
      <c r="C9" s="55" t="s">
        <v>21</v>
      </c>
      <c r="D9" s="55" t="s">
        <v>22</v>
      </c>
      <c r="E9" s="55" t="s">
        <v>23</v>
      </c>
      <c r="F9" s="55" t="s">
        <v>24</v>
      </c>
    </row>
    <row r="10" spans="1:6" s="50" customFormat="1" ht="30" customHeight="1">
      <c r="A10" s="56" t="s">
        <v>25</v>
      </c>
      <c r="B10" s="40" t="s">
        <v>48</v>
      </c>
      <c r="C10" s="40" t="s">
        <v>46</v>
      </c>
      <c r="D10" s="51">
        <f>188.19+71.47</f>
        <v>259.65999999999997</v>
      </c>
      <c r="E10" s="39" t="s">
        <v>47</v>
      </c>
      <c r="F10" s="40" t="s">
        <v>34</v>
      </c>
    </row>
    <row r="11" spans="1:6" s="50" customFormat="1" ht="57" customHeight="1">
      <c r="A11" s="56" t="s">
        <v>62</v>
      </c>
      <c r="B11" s="40" t="s">
        <v>63</v>
      </c>
      <c r="C11" s="68" t="s">
        <v>66</v>
      </c>
      <c r="D11" s="51">
        <v>36</v>
      </c>
      <c r="E11" s="39" t="s">
        <v>65</v>
      </c>
      <c r="F11" s="40" t="s">
        <v>34</v>
      </c>
    </row>
    <row r="12" ht="15" customHeight="1"/>
    <row r="13" spans="2:6" ht="15">
      <c r="B13" s="77" t="s">
        <v>40</v>
      </c>
      <c r="C13" s="77"/>
      <c r="D13" s="77"/>
      <c r="E13" s="77"/>
      <c r="F13" s="77"/>
    </row>
    <row r="14" spans="1:6" ht="15">
      <c r="A14" s="57"/>
      <c r="B14" s="55" t="s">
        <v>20</v>
      </c>
      <c r="C14" s="55" t="s">
        <v>21</v>
      </c>
      <c r="D14" s="55" t="s">
        <v>22</v>
      </c>
      <c r="E14" s="55" t="s">
        <v>23</v>
      </c>
      <c r="F14" s="55" t="s">
        <v>24</v>
      </c>
    </row>
    <row r="15" spans="1:6" ht="37.5" customHeight="1">
      <c r="A15" s="56" t="s">
        <v>25</v>
      </c>
      <c r="B15" s="49" t="s">
        <v>41</v>
      </c>
      <c r="C15" s="40" t="s">
        <v>42</v>
      </c>
      <c r="D15" s="51">
        <v>872.46</v>
      </c>
      <c r="E15" s="52" t="s">
        <v>43</v>
      </c>
      <c r="F15" s="49" t="s">
        <v>34</v>
      </c>
    </row>
    <row r="16" spans="1:6" ht="35.25" customHeight="1">
      <c r="A16" s="56" t="s">
        <v>26</v>
      </c>
      <c r="B16" s="49" t="s">
        <v>44</v>
      </c>
      <c r="C16" s="40" t="s">
        <v>45</v>
      </c>
      <c r="D16" s="51">
        <v>96.98</v>
      </c>
      <c r="E16" s="52" t="s">
        <v>38</v>
      </c>
      <c r="F16" s="49" t="s">
        <v>34</v>
      </c>
    </row>
    <row r="18" spans="2:6" ht="15">
      <c r="B18" s="77" t="s">
        <v>49</v>
      </c>
      <c r="C18" s="77"/>
      <c r="D18" s="77"/>
      <c r="E18" s="77"/>
      <c r="F18" s="77"/>
    </row>
    <row r="19" spans="1:6" s="50" customFormat="1" ht="30" customHeight="1">
      <c r="A19" s="56" t="s">
        <v>25</v>
      </c>
      <c r="B19" s="40" t="s">
        <v>48</v>
      </c>
      <c r="C19" s="40" t="s">
        <v>50</v>
      </c>
      <c r="D19" s="51">
        <v>431.31</v>
      </c>
      <c r="E19" s="39" t="s">
        <v>57</v>
      </c>
      <c r="F19" s="40" t="s">
        <v>34</v>
      </c>
    </row>
    <row r="20" spans="1:6" ht="33" customHeight="1">
      <c r="A20" s="56" t="s">
        <v>26</v>
      </c>
      <c r="B20" s="49" t="s">
        <v>58</v>
      </c>
      <c r="C20" s="40" t="s">
        <v>64</v>
      </c>
      <c r="D20" s="51">
        <v>14.64</v>
      </c>
      <c r="E20" s="39" t="s">
        <v>59</v>
      </c>
      <c r="F20" s="49" t="s">
        <v>34</v>
      </c>
    </row>
    <row r="24" ht="15">
      <c r="E24" s="67"/>
    </row>
    <row r="26" ht="15">
      <c r="E26" s="67"/>
    </row>
  </sheetData>
  <sheetProtection/>
  <mergeCells count="5">
    <mergeCell ref="B13:F13"/>
    <mergeCell ref="B1:C1"/>
    <mergeCell ref="B3:F3"/>
    <mergeCell ref="B8:F8"/>
    <mergeCell ref="B18:F18"/>
  </mergeCells>
  <printOptions/>
  <pageMargins left="0.31496062992125984" right="0.31496062992125984" top="0.35433070866141736" bottom="0.35433070866141736" header="0.31496062992125984" footer="0.31496062992125984"/>
  <pageSetup fitToHeight="4" horizontalDpi="600" verticalDpi="600" orientation="landscape" paperSize="8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DGTIC</dc:creator>
  <cp:keywords/>
  <dc:description/>
  <cp:lastModifiedBy>NURIAPS</cp:lastModifiedBy>
  <cp:lastPrinted>2020-03-05T13:16:57Z</cp:lastPrinted>
  <dcterms:created xsi:type="dcterms:W3CDTF">2018-12-13T11:35:10Z</dcterms:created>
  <dcterms:modified xsi:type="dcterms:W3CDTF">2021-02-09T10:15:46Z</dcterms:modified>
  <cp:category/>
  <cp:version/>
  <cp:contentType/>
  <cp:contentStatus/>
</cp:coreProperties>
</file>