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<sst xmlns="http://schemas.openxmlformats.org/spreadsheetml/2006/main" count="166" uniqueCount="81">
  <si>
    <t>CONSEJERÍA DE PRESIDENCIA Y PARTICIPACIÓN CIUDADANA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</si>
  <si>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</si>
  <si>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</si>
  <si>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</si>
  <si>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</si>
  <si>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</si>
  <si>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</si>
  <si>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</si>
  <si>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</si>
  <si>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</si>
  <si>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</si>
  <si>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</si>
  <si>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</si>
  <si>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</si>
  <si>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</si>
  <si>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</si>
  <si>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</si>
  <si>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</si>
  <si>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</si>
  <si>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</si>
  <si>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</si>
  <si>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</si>
  <si>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</si>
  <si>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</si>
  <si>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</si>
  <si>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</si>
  <si>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</si>
  <si>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</si>
  <si>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</si>
  <si>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</si>
  <si>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BERTA PIÑAN SUÁREZ</t>
  </si>
  <si>
    <t>18-01-451A</t>
  </si>
  <si>
    <t>ANDREA SUÁREZ RODRÍGUEZ</t>
  </si>
  <si>
    <t>GRACIELA BLANCO RODRÍGUEZ</t>
  </si>
  <si>
    <t>18-02-751A</t>
  </si>
  <si>
    <t>MARTÍN LÓPEZ-VEGA GONZÁLEZ</t>
  </si>
  <si>
    <t>18-03-458D</t>
  </si>
  <si>
    <t>ANTÓN GARCÍA FERNÁNDEZ</t>
  </si>
  <si>
    <t>18-04-422R</t>
  </si>
  <si>
    <t>BEATRIZ ÁLVAREZ MESA</t>
  </si>
  <si>
    <t>18-05-457A</t>
  </si>
  <si>
    <t>INDEMNIZACIONES POR RAZÓN DE SERVICIO ABONADAS A ALTOS CARGOS EN EL AÑO 2020</t>
  </si>
  <si>
    <t>PABLO LEÓN GASALLA</t>
  </si>
  <si>
    <t>Alto Cargo: Dirección General de Cultura y Patrimonio</t>
  </si>
  <si>
    <t xml:space="preserve">CONSEJERA DE CULTURA, POLÍTICA LINGÜÍSTICA Y TURISMO </t>
  </si>
  <si>
    <t>SECRETARIA GENERAL TÉCNICA</t>
  </si>
  <si>
    <t>VICECONSEJERA DE TURISMO</t>
  </si>
  <si>
    <t>DIRECTOR GENERAL DE CULTURA Y PATRIMONIO</t>
  </si>
  <si>
    <t>DIRECTOR GENERAL DE POLÍTICA LINGÜÍSTICA</t>
  </si>
  <si>
    <t>DIRECTORA GENERAL DE DEPORTES</t>
  </si>
  <si>
    <t>Alto Cargo: Consejera de Cultura, Política Llingüistica y Turismo, Berta Piñán Suárez</t>
  </si>
  <si>
    <t>Alto Cargo: Viceconsejera de Turismo, Graciela Blanco Rodríguez</t>
  </si>
  <si>
    <t>Madrid, 12 y 13 de enero</t>
  </si>
  <si>
    <t>Madrid Fusión</t>
  </si>
  <si>
    <t>Avoris Retail SL</t>
  </si>
  <si>
    <t>Madrid, del 20 al 24 de enero</t>
  </si>
  <si>
    <t>Fitur</t>
  </si>
  <si>
    <t>Vuelo y hotel</t>
  </si>
  <si>
    <t>Berlín, 3 al 5 de marzo</t>
  </si>
  <si>
    <t>Feria internacional del Turismo  (anulada pero con costes íntegros del viaje)</t>
  </si>
  <si>
    <t>Vuelo</t>
  </si>
  <si>
    <t>Alto Cargo: Directora General de Deporte, Beatriz Álvarez Mesa</t>
  </si>
  <si>
    <t>Madrid, del 23 y 24 de enero</t>
  </si>
  <si>
    <t>Avoris Retail - BCD Travel</t>
  </si>
  <si>
    <t>Billetes de tren y hotel</t>
  </si>
  <si>
    <t>Alto del Angliru, 1 de noviembre</t>
  </si>
  <si>
    <t>Vuelta Ciclista España 2020</t>
  </si>
  <si>
    <t>Vehículo con conductor-Dia festivo</t>
  </si>
  <si>
    <t>Madrid/21.01.20 a 24.01.20</t>
  </si>
  <si>
    <t>Madrid/02.03.20</t>
  </si>
  <si>
    <t>FITUR (Feria Internacional de Turismo)</t>
  </si>
  <si>
    <t>Reunión del pleno de la Conferencia Sectorial de Cultura</t>
  </si>
  <si>
    <t xml:space="preserve">Hotel Abba </t>
  </si>
  <si>
    <t>Hotel Regente</t>
  </si>
  <si>
    <t>Alto Cargo: Jefa de Gabinete, Vanesa Gutiérrez González</t>
  </si>
  <si>
    <t>Alto Cargo: Pablo León, Director General de Cultura y Patrimonio</t>
  </si>
  <si>
    <t>Bruselas/04.03.20 a 05.03.20</t>
  </si>
  <si>
    <t>Avión</t>
  </si>
  <si>
    <t xml:space="preserve">Comité Asuntos Cuturales (anulado pero con costes íntegros del billete de avión) </t>
  </si>
  <si>
    <t>ANA VANESA GUTIERREZ GONZÁLEZ</t>
  </si>
  <si>
    <t>JEFA DE GABINETE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</si>
</sst>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/>
      <right style="thin">
        <color indexed="55"/>
      </right>
      <top/>
      <bottom/>
    </border>
    <border>
      <left/>
      <right style="double">
        <color indexed="55"/>
      </right>
      <top/>
      <bottom/>
    </border>
    <border>
      <left style="thin">
        <color indexed="55"/>
      </left>
      <right/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/>
      <right style="thin"/>
      <top style="double">
        <color indexed="55"/>
      </top>
      <bottom style="thin"/>
    </border>
    <border>
      <left style="thin"/>
      <right style="thin"/>
      <top style="double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164" fontId="9" fillId="33" borderId="20" xfId="0" applyNumberFormat="1" applyFont="1" applyFill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 quotePrefix="1">
      <alignment horizontal="right"/>
    </xf>
    <xf numFmtId="164" fontId="9" fillId="33" borderId="24" xfId="0" applyNumberFormat="1" applyFont="1" applyFill="1" applyBorder="1" applyAlignment="1" quotePrefix="1">
      <alignment horizontal="right"/>
    </xf>
    <xf numFmtId="164" fontId="4" fillId="0" borderId="26" xfId="0" applyNumberFormat="1" applyFont="1" applyFill="1" applyBorder="1" applyAlignment="1">
      <alignment horizontal="right"/>
    </xf>
    <xf numFmtId="164" fontId="9" fillId="33" borderId="27" xfId="0" applyNumberFormat="1" applyFont="1" applyFill="1" applyBorder="1" applyAlignment="1">
      <alignment horizontal="right"/>
    </xf>
    <xf numFmtId="164" fontId="4" fillId="0" borderId="26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164" fontId="10" fillId="32" borderId="29" xfId="0" applyNumberFormat="1" applyFont="1" applyFill="1" applyBorder="1" applyAlignment="1">
      <alignment horizontal="right"/>
    </xf>
    <xf numFmtId="164" fontId="10" fillId="32" borderId="30" xfId="0" applyNumberFormat="1" applyFont="1" applyFill="1" applyBorder="1" applyAlignment="1">
      <alignment horizontal="right"/>
    </xf>
    <xf numFmtId="164" fontId="11" fillId="32" borderId="3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8" fillId="33" borderId="16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8" fillId="33" borderId="31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/>
    </xf>
    <xf numFmtId="164" fontId="10" fillId="32" borderId="33" xfId="0" applyNumberFormat="1" applyFont="1" applyFill="1" applyBorder="1" applyAlignment="1">
      <alignment horizontal="right"/>
    </xf>
    <xf numFmtId="164" fontId="11" fillId="32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8" fontId="0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/>
    </xf>
    <xf numFmtId="164" fontId="12" fillId="0" borderId="34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7" xfId="0" applyFont="1" applyFill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Font="1" applyBorder="1" applyAlignment="1">
      <alignment horizontal="center" wrapText="1"/>
    </xf>
    <xf numFmtId="8" fontId="0" fillId="0" borderId="34" xfId="0" applyNumberFormat="1" applyBorder="1" applyAlignment="1">
      <alignment/>
    </xf>
    <xf numFmtId="164" fontId="9" fillId="34" borderId="20" xfId="0" applyNumberFormat="1" applyFont="1" applyFill="1" applyBorder="1" applyAlignment="1">
      <alignment horizontal="right"/>
    </xf>
    <xf numFmtId="0" fontId="1" fillId="0" borderId="34" xfId="0" applyFont="1" applyBorder="1" applyAlignment="1">
      <alignment wrapText="1"/>
    </xf>
    <xf numFmtId="8" fontId="0" fillId="0" borderId="34" xfId="0" applyNumberFormat="1" applyBorder="1" applyAlignment="1">
      <alignment wrapText="1"/>
    </xf>
    <xf numFmtId="0" fontId="12" fillId="0" borderId="34" xfId="0" applyFont="1" applyBorder="1" applyAlignment="1">
      <alignment wrapText="1"/>
    </xf>
    <xf numFmtId="0" fontId="2" fillId="2" borderId="34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4" fontId="9" fillId="33" borderId="16" xfId="0" applyNumberFormat="1" applyFont="1" applyFill="1" applyBorder="1" applyAlignment="1">
      <alignment/>
    </xf>
    <xf numFmtId="164" fontId="9" fillId="33" borderId="18" xfId="0" applyNumberFormat="1" applyFont="1" applyFill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40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0" borderId="4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28.57421875" style="0" customWidth="1"/>
    <col min="2" max="2" width="63.57421875" style="0" bestFit="1" customWidth="1"/>
  </cols>
  <sheetData>
    <row r="1" spans="1:43" ht="15">
      <c r="A1" s="1">
        <v>44330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1</v>
      </c>
      <c r="B5" s="9" t="s">
        <v>2</v>
      </c>
      <c r="C5" s="10" t="s">
        <v>3</v>
      </c>
      <c r="D5" s="97" t="s">
        <v>4</v>
      </c>
      <c r="E5" s="92"/>
      <c r="F5" s="11"/>
      <c r="G5" s="91" t="s">
        <v>5</v>
      </c>
      <c r="H5" s="92"/>
      <c r="I5" s="11"/>
      <c r="J5" s="91" t="s">
        <v>6</v>
      </c>
      <c r="K5" s="92"/>
      <c r="L5" s="11"/>
      <c r="M5" s="91" t="s">
        <v>7</v>
      </c>
      <c r="N5" s="92"/>
      <c r="O5" s="11"/>
      <c r="P5" s="91" t="s">
        <v>8</v>
      </c>
      <c r="Q5" s="92"/>
      <c r="R5" s="11"/>
      <c r="S5" s="91" t="s">
        <v>9</v>
      </c>
      <c r="T5" s="92"/>
      <c r="U5" s="11"/>
      <c r="V5" s="91" t="s">
        <v>10</v>
      </c>
      <c r="W5" s="92"/>
      <c r="X5" s="11"/>
      <c r="Y5" s="91" t="s">
        <v>11</v>
      </c>
      <c r="Z5" s="92"/>
      <c r="AA5" s="11"/>
      <c r="AB5" s="91" t="s">
        <v>12</v>
      </c>
      <c r="AC5" s="92"/>
      <c r="AD5" s="11"/>
      <c r="AE5" s="91" t="s">
        <v>13</v>
      </c>
      <c r="AF5" s="92"/>
      <c r="AG5" s="11"/>
      <c r="AH5" s="91" t="s">
        <v>14</v>
      </c>
      <c r="AI5" s="92"/>
      <c r="AJ5" s="11"/>
      <c r="AK5" s="91" t="s">
        <v>15</v>
      </c>
      <c r="AL5" s="92"/>
      <c r="AM5" s="11"/>
      <c r="AN5" s="93" t="s">
        <v>16</v>
      </c>
      <c r="AO5" s="94"/>
      <c r="AP5" s="94"/>
      <c r="AQ5" s="95"/>
    </row>
    <row r="6" spans="1:43" ht="53.25" thickBot="1" thickTop="1">
      <c r="A6" s="12"/>
      <c r="B6" s="13"/>
      <c r="C6" s="14"/>
      <c r="D6" s="15" t="s">
        <v>17</v>
      </c>
      <c r="E6" s="16" t="s">
        <v>18</v>
      </c>
      <c r="F6" s="17" t="s">
        <v>19</v>
      </c>
      <c r="G6" s="16" t="s">
        <v>17</v>
      </c>
      <c r="H6" s="16" t="s">
        <v>18</v>
      </c>
      <c r="I6" s="17" t="s">
        <v>19</v>
      </c>
      <c r="J6" s="16" t="s">
        <v>17</v>
      </c>
      <c r="K6" s="16" t="s">
        <v>18</v>
      </c>
      <c r="L6" s="17" t="s">
        <v>19</v>
      </c>
      <c r="M6" s="16" t="s">
        <v>17</v>
      </c>
      <c r="N6" s="16" t="s">
        <v>18</v>
      </c>
      <c r="O6" s="17" t="s">
        <v>19</v>
      </c>
      <c r="P6" s="16" t="s">
        <v>17</v>
      </c>
      <c r="Q6" s="16" t="s">
        <v>18</v>
      </c>
      <c r="R6" s="17" t="s">
        <v>19</v>
      </c>
      <c r="S6" s="16" t="s">
        <v>17</v>
      </c>
      <c r="T6" s="16" t="s">
        <v>18</v>
      </c>
      <c r="U6" s="17" t="s">
        <v>19</v>
      </c>
      <c r="V6" s="16" t="s">
        <v>17</v>
      </c>
      <c r="W6" s="16" t="s">
        <v>18</v>
      </c>
      <c r="X6" s="17" t="s">
        <v>19</v>
      </c>
      <c r="Y6" s="16" t="s">
        <v>17</v>
      </c>
      <c r="Z6" s="16" t="s">
        <v>18</v>
      </c>
      <c r="AA6" s="17" t="s">
        <v>19</v>
      </c>
      <c r="AB6" s="16" t="s">
        <v>17</v>
      </c>
      <c r="AC6" s="16" t="s">
        <v>18</v>
      </c>
      <c r="AD6" s="17" t="s">
        <v>19</v>
      </c>
      <c r="AE6" s="16" t="s">
        <v>17</v>
      </c>
      <c r="AF6" s="16" t="s">
        <v>18</v>
      </c>
      <c r="AG6" s="17" t="s">
        <v>19</v>
      </c>
      <c r="AH6" s="16" t="s">
        <v>17</v>
      </c>
      <c r="AI6" s="16" t="s">
        <v>18</v>
      </c>
      <c r="AJ6" s="17" t="s">
        <v>19</v>
      </c>
      <c r="AK6" s="16" t="s">
        <v>17</v>
      </c>
      <c r="AL6" s="16" t="s">
        <v>18</v>
      </c>
      <c r="AM6" s="17" t="s">
        <v>19</v>
      </c>
      <c r="AN6" s="18" t="s">
        <v>17</v>
      </c>
      <c r="AO6" s="18" t="s">
        <v>18</v>
      </c>
      <c r="AP6" s="19" t="s">
        <v>20</v>
      </c>
      <c r="AQ6" s="20"/>
    </row>
    <row r="7" spans="1:43" ht="15.75" thickTop="1">
      <c r="A7" s="67" t="s">
        <v>30</v>
      </c>
      <c r="B7" s="68" t="s">
        <v>44</v>
      </c>
      <c r="C7" s="66" t="s">
        <v>31</v>
      </c>
      <c r="D7" s="21">
        <v>647.67</v>
      </c>
      <c r="E7" s="21"/>
      <c r="F7" s="22">
        <f aca="true" t="shared" si="0" ref="F7:F14">D7+E7</f>
        <v>647.67</v>
      </c>
      <c r="G7" s="23">
        <v>285.93</v>
      </c>
      <c r="H7" s="24">
        <v>50.2</v>
      </c>
      <c r="I7" s="22">
        <f>G7+H7</f>
        <v>336.13</v>
      </c>
      <c r="J7" s="23">
        <v>26.67</v>
      </c>
      <c r="K7" s="24"/>
      <c r="L7" s="22">
        <f>J7+K7</f>
        <v>26.67</v>
      </c>
      <c r="M7" s="21"/>
      <c r="N7" s="25"/>
      <c r="O7" s="22"/>
      <c r="P7" s="21"/>
      <c r="Q7" s="25"/>
      <c r="R7" s="22"/>
      <c r="S7" s="21"/>
      <c r="T7" s="25"/>
      <c r="U7" s="22"/>
      <c r="V7" s="21">
        <v>26.67</v>
      </c>
      <c r="W7" s="25"/>
      <c r="X7" s="22">
        <f>V7</f>
        <v>26.67</v>
      </c>
      <c r="Y7" s="21"/>
      <c r="Z7" s="25"/>
      <c r="AA7" s="22"/>
      <c r="AB7" s="21"/>
      <c r="AC7" s="25"/>
      <c r="AD7" s="22"/>
      <c r="AE7" s="21"/>
      <c r="AF7" s="25"/>
      <c r="AG7" s="22"/>
      <c r="AH7" s="21"/>
      <c r="AI7" s="25"/>
      <c r="AJ7" s="22"/>
      <c r="AK7" s="21"/>
      <c r="AL7" s="25"/>
      <c r="AM7" s="22"/>
      <c r="AN7" s="26">
        <f>D7+G7+J7+V7</f>
        <v>986.9399999999998</v>
      </c>
      <c r="AO7" s="27">
        <f>H7</f>
        <v>50.2</v>
      </c>
      <c r="AP7" s="27">
        <v>453.91</v>
      </c>
      <c r="AQ7" s="28"/>
    </row>
    <row r="8" spans="1:43" ht="15">
      <c r="A8" s="61" t="s">
        <v>32</v>
      </c>
      <c r="B8" s="61" t="s">
        <v>45</v>
      </c>
      <c r="C8" s="62" t="s">
        <v>31</v>
      </c>
      <c r="D8" s="29"/>
      <c r="E8" s="29"/>
      <c r="F8" s="22"/>
      <c r="G8" s="31"/>
      <c r="H8" s="32">
        <v>22.61</v>
      </c>
      <c r="I8" s="22">
        <f aca="true" t="shared" si="1" ref="I8:I14">G8+H8</f>
        <v>22.61</v>
      </c>
      <c r="J8" s="31"/>
      <c r="K8" s="32"/>
      <c r="L8" s="22"/>
      <c r="M8" s="29"/>
      <c r="N8" s="33"/>
      <c r="O8" s="30"/>
      <c r="P8" s="29"/>
      <c r="Q8" s="33"/>
      <c r="R8" s="30"/>
      <c r="S8" s="29"/>
      <c r="T8" s="33"/>
      <c r="U8" s="30"/>
      <c r="V8" s="29"/>
      <c r="W8" s="33"/>
      <c r="X8" s="30"/>
      <c r="Y8" s="29"/>
      <c r="Z8" s="33"/>
      <c r="AA8" s="30"/>
      <c r="AB8" s="29"/>
      <c r="AC8" s="33"/>
      <c r="AD8" s="30"/>
      <c r="AE8" s="29"/>
      <c r="AF8" s="33"/>
      <c r="AG8" s="30"/>
      <c r="AH8" s="29"/>
      <c r="AI8" s="33"/>
      <c r="AJ8" s="30"/>
      <c r="AK8" s="29"/>
      <c r="AL8" s="33"/>
      <c r="AM8" s="30"/>
      <c r="AN8" s="26"/>
      <c r="AO8" s="27">
        <f>H8</f>
        <v>22.61</v>
      </c>
      <c r="AP8" s="27"/>
      <c r="AQ8" s="28"/>
    </row>
    <row r="9" spans="1:43" ht="15">
      <c r="A9" s="61" t="s">
        <v>79</v>
      </c>
      <c r="B9" s="61" t="s">
        <v>80</v>
      </c>
      <c r="C9" s="62" t="s">
        <v>31</v>
      </c>
      <c r="D9" s="29">
        <v>415.06</v>
      </c>
      <c r="E9" s="29"/>
      <c r="F9" s="22">
        <f>D9+E9</f>
        <v>415.06</v>
      </c>
      <c r="G9" s="31"/>
      <c r="H9" s="32"/>
      <c r="I9" s="22"/>
      <c r="J9" s="31">
        <v>18.59</v>
      </c>
      <c r="K9" s="32"/>
      <c r="L9" s="22">
        <f>J9+K9</f>
        <v>18.59</v>
      </c>
      <c r="M9" s="29"/>
      <c r="N9" s="33"/>
      <c r="O9" s="30"/>
      <c r="P9" s="29"/>
      <c r="Q9" s="33"/>
      <c r="R9" s="30"/>
      <c r="S9" s="29"/>
      <c r="T9" s="33"/>
      <c r="U9" s="30"/>
      <c r="V9" s="29">
        <v>26.67</v>
      </c>
      <c r="W9" s="33"/>
      <c r="X9" s="30">
        <f>V9+W9</f>
        <v>26.67</v>
      </c>
      <c r="Y9" s="29"/>
      <c r="Z9" s="33"/>
      <c r="AA9" s="30"/>
      <c r="AB9" s="29">
        <v>18.59</v>
      </c>
      <c r="AC9" s="33"/>
      <c r="AD9" s="30">
        <f>AB9+AC9</f>
        <v>18.59</v>
      </c>
      <c r="AE9" s="29"/>
      <c r="AF9" s="33"/>
      <c r="AG9" s="30"/>
      <c r="AH9" s="29"/>
      <c r="AI9" s="33"/>
      <c r="AJ9" s="30"/>
      <c r="AK9" s="29"/>
      <c r="AL9" s="33"/>
      <c r="AM9" s="30"/>
      <c r="AN9" s="26">
        <f>D9+J9+V9+AB9</f>
        <v>478.90999999999997</v>
      </c>
      <c r="AO9" s="27"/>
      <c r="AP9" s="27">
        <v>453.91</v>
      </c>
      <c r="AQ9" s="28"/>
    </row>
    <row r="10" spans="1:43" ht="15">
      <c r="A10" s="61" t="s">
        <v>33</v>
      </c>
      <c r="B10" s="61" t="s">
        <v>46</v>
      </c>
      <c r="C10" s="62" t="s">
        <v>34</v>
      </c>
      <c r="D10" s="29">
        <v>568.33</v>
      </c>
      <c r="E10" s="29">
        <v>760.25</v>
      </c>
      <c r="F10" s="22">
        <f t="shared" si="0"/>
        <v>1328.58</v>
      </c>
      <c r="G10" s="31"/>
      <c r="H10" s="32">
        <v>49.02</v>
      </c>
      <c r="I10" s="22">
        <f t="shared" si="1"/>
        <v>49.02</v>
      </c>
      <c r="J10" s="31">
        <v>26.67</v>
      </c>
      <c r="K10" s="32">
        <v>4.7</v>
      </c>
      <c r="L10" s="22">
        <f>J10+K10</f>
        <v>31.37</v>
      </c>
      <c r="M10" s="29"/>
      <c r="N10" s="33"/>
      <c r="O10" s="30"/>
      <c r="P10" s="29"/>
      <c r="Q10" s="33"/>
      <c r="R10" s="30"/>
      <c r="S10" s="29"/>
      <c r="T10" s="33"/>
      <c r="U10" s="30"/>
      <c r="V10" s="29"/>
      <c r="W10" s="33">
        <v>26.54</v>
      </c>
      <c r="X10" s="30">
        <f>W10</f>
        <v>26.54</v>
      </c>
      <c r="Y10" s="29"/>
      <c r="Z10" s="33"/>
      <c r="AA10" s="30"/>
      <c r="AB10" s="29"/>
      <c r="AC10" s="33">
        <v>28.12</v>
      </c>
      <c r="AD10" s="30">
        <f>AC10</f>
        <v>28.12</v>
      </c>
      <c r="AE10" s="29"/>
      <c r="AF10" s="33">
        <v>15.83</v>
      </c>
      <c r="AG10" s="30">
        <f>AF10</f>
        <v>15.83</v>
      </c>
      <c r="AH10" s="29"/>
      <c r="AI10" s="33">
        <v>25.46</v>
      </c>
      <c r="AJ10" s="30">
        <f>AI10</f>
        <v>25.46</v>
      </c>
      <c r="AK10" s="29"/>
      <c r="AL10" s="33"/>
      <c r="AM10" s="30"/>
      <c r="AN10" s="26">
        <f>D10+J10</f>
        <v>595</v>
      </c>
      <c r="AO10" s="27">
        <f>E10+H10+K10+W10+AC10+AF10+AI10</f>
        <v>909.9200000000001</v>
      </c>
      <c r="AP10" s="27">
        <v>1487.25</v>
      </c>
      <c r="AQ10" s="28"/>
    </row>
    <row r="11" spans="1:43" ht="15">
      <c r="A11" s="61" t="s">
        <v>35</v>
      </c>
      <c r="B11" s="61" t="s">
        <v>47</v>
      </c>
      <c r="C11" s="62" t="s">
        <v>36</v>
      </c>
      <c r="D11" s="29"/>
      <c r="E11" s="29"/>
      <c r="F11" s="22"/>
      <c r="G11" s="31">
        <v>186.69</v>
      </c>
      <c r="H11" s="32">
        <v>288.42</v>
      </c>
      <c r="I11" s="22">
        <f t="shared" si="1"/>
        <v>475.11</v>
      </c>
      <c r="J11" s="31"/>
      <c r="K11" s="32"/>
      <c r="L11" s="22"/>
      <c r="M11" s="29"/>
      <c r="N11" s="33"/>
      <c r="O11" s="30"/>
      <c r="P11" s="29"/>
      <c r="Q11" s="33"/>
      <c r="R11" s="30"/>
      <c r="S11" s="29"/>
      <c r="T11" s="33"/>
      <c r="U11" s="30"/>
      <c r="V11" s="29"/>
      <c r="W11" s="33"/>
      <c r="X11" s="30"/>
      <c r="Y11" s="29"/>
      <c r="Z11" s="33"/>
      <c r="AA11" s="30"/>
      <c r="AB11" s="29"/>
      <c r="AC11" s="33"/>
      <c r="AD11" s="30"/>
      <c r="AE11" s="29"/>
      <c r="AF11" s="33"/>
      <c r="AG11" s="30"/>
      <c r="AH11" s="29"/>
      <c r="AI11" s="33"/>
      <c r="AJ11" s="30"/>
      <c r="AK11" s="29"/>
      <c r="AL11" s="33"/>
      <c r="AM11" s="30"/>
      <c r="AN11" s="26"/>
      <c r="AO11" s="27"/>
      <c r="AP11" s="27"/>
      <c r="AQ11" s="28"/>
    </row>
    <row r="12" spans="1:43" ht="15">
      <c r="A12" s="61" t="s">
        <v>42</v>
      </c>
      <c r="B12" s="61" t="s">
        <v>47</v>
      </c>
      <c r="C12" s="62" t="s">
        <v>36</v>
      </c>
      <c r="D12" s="29">
        <v>329.18</v>
      </c>
      <c r="E12" s="29"/>
      <c r="F12" s="22">
        <f t="shared" si="0"/>
        <v>329.18</v>
      </c>
      <c r="G12" s="80">
        <v>53.34</v>
      </c>
      <c r="H12" s="80"/>
      <c r="I12" s="22">
        <f>G12+H12</f>
        <v>53.34</v>
      </c>
      <c r="J12" s="31">
        <v>26.67</v>
      </c>
      <c r="K12" s="32"/>
      <c r="L12" s="22">
        <f>J12+K12</f>
        <v>26.67</v>
      </c>
      <c r="M12" s="29"/>
      <c r="N12" s="33"/>
      <c r="O12" s="30"/>
      <c r="P12" s="29"/>
      <c r="Q12" s="33"/>
      <c r="R12" s="30"/>
      <c r="S12" s="29"/>
      <c r="T12" s="33"/>
      <c r="U12" s="30"/>
      <c r="V12" s="29"/>
      <c r="W12" s="33"/>
      <c r="X12" s="30"/>
      <c r="Y12" s="29"/>
      <c r="Z12" s="29"/>
      <c r="AA12" s="30"/>
      <c r="AB12" s="29"/>
      <c r="AC12" s="29"/>
      <c r="AD12" s="30"/>
      <c r="AE12" s="29"/>
      <c r="AF12" s="29"/>
      <c r="AG12" s="30"/>
      <c r="AH12" s="29"/>
      <c r="AI12" s="29"/>
      <c r="AJ12" s="30"/>
      <c r="AK12" s="29"/>
      <c r="AL12" s="29"/>
      <c r="AM12" s="30"/>
      <c r="AN12" s="26">
        <f>D12+G12+J12</f>
        <v>409.19</v>
      </c>
      <c r="AO12" s="27"/>
      <c r="AP12" s="27">
        <v>213.93</v>
      </c>
      <c r="AQ12" s="28"/>
    </row>
    <row r="13" spans="1:43" ht="15">
      <c r="A13" s="61" t="s">
        <v>37</v>
      </c>
      <c r="B13" s="61" t="s">
        <v>48</v>
      </c>
      <c r="C13" s="62" t="s">
        <v>38</v>
      </c>
      <c r="D13" s="29"/>
      <c r="E13" s="29"/>
      <c r="F13" s="22"/>
      <c r="G13" s="31"/>
      <c r="H13" s="32">
        <v>69.63</v>
      </c>
      <c r="I13" s="22">
        <f t="shared" si="1"/>
        <v>69.63</v>
      </c>
      <c r="J13" s="31"/>
      <c r="K13" s="32">
        <v>6.84</v>
      </c>
      <c r="L13" s="22">
        <f>J13+K13</f>
        <v>6.84</v>
      </c>
      <c r="M13" s="29"/>
      <c r="N13" s="33"/>
      <c r="O13" s="30"/>
      <c r="P13" s="29"/>
      <c r="Q13" s="33">
        <v>23.94</v>
      </c>
      <c r="R13" s="30">
        <f>Q13</f>
        <v>23.94</v>
      </c>
      <c r="S13" s="29"/>
      <c r="T13" s="33"/>
      <c r="U13" s="30"/>
      <c r="V13" s="29"/>
      <c r="W13" s="33">
        <v>30.4</v>
      </c>
      <c r="X13" s="30">
        <f>W13</f>
        <v>30.4</v>
      </c>
      <c r="Y13" s="34"/>
      <c r="Z13" s="34">
        <v>15.96</v>
      </c>
      <c r="AA13" s="35">
        <f>Z13</f>
        <v>15.96</v>
      </c>
      <c r="AB13" s="34">
        <v>26.67</v>
      </c>
      <c r="AC13" s="34">
        <v>56.24</v>
      </c>
      <c r="AD13" s="35">
        <f>AB13+AC13</f>
        <v>82.91</v>
      </c>
      <c r="AE13" s="34"/>
      <c r="AF13" s="34">
        <v>12.92</v>
      </c>
      <c r="AG13" s="35">
        <f>AF13</f>
        <v>12.92</v>
      </c>
      <c r="AH13" s="34"/>
      <c r="AI13" s="34"/>
      <c r="AJ13" s="35"/>
      <c r="AK13" s="34"/>
      <c r="AL13" s="34"/>
      <c r="AM13" s="35"/>
      <c r="AN13" s="26">
        <f>AB13</f>
        <v>26.67</v>
      </c>
      <c r="AO13" s="27">
        <f>H13+K13+Q13+W13+Z13+AC13+AF13</f>
        <v>215.93</v>
      </c>
      <c r="AP13" s="27"/>
      <c r="AQ13" s="28"/>
    </row>
    <row r="14" spans="1:43" ht="15">
      <c r="A14" s="61" t="s">
        <v>39</v>
      </c>
      <c r="B14" s="61" t="s">
        <v>49</v>
      </c>
      <c r="C14" s="62" t="s">
        <v>40</v>
      </c>
      <c r="D14" s="34">
        <v>106.68</v>
      </c>
      <c r="E14" s="34">
        <v>40.04</v>
      </c>
      <c r="F14" s="22">
        <f t="shared" si="0"/>
        <v>146.72</v>
      </c>
      <c r="G14" s="34">
        <v>53.34</v>
      </c>
      <c r="H14" s="34">
        <v>223.09</v>
      </c>
      <c r="I14" s="22">
        <f t="shared" si="1"/>
        <v>276.43</v>
      </c>
      <c r="J14" s="34"/>
      <c r="K14" s="34">
        <v>59.09</v>
      </c>
      <c r="L14" s="22">
        <f>K14</f>
        <v>59.09</v>
      </c>
      <c r="M14" s="34"/>
      <c r="N14" s="34"/>
      <c r="O14" s="35"/>
      <c r="P14" s="34"/>
      <c r="Q14" s="34"/>
      <c r="R14" s="35"/>
      <c r="S14" s="34"/>
      <c r="T14" s="34"/>
      <c r="U14" s="35"/>
      <c r="V14" s="34"/>
      <c r="W14" s="34">
        <v>42.94</v>
      </c>
      <c r="X14" s="35">
        <f>W14</f>
        <v>42.94</v>
      </c>
      <c r="Y14" s="34">
        <v>26.67</v>
      </c>
      <c r="Z14" s="34">
        <v>38</v>
      </c>
      <c r="AA14" s="30">
        <f>Y14+Z14</f>
        <v>64.67</v>
      </c>
      <c r="AB14" s="34"/>
      <c r="AC14" s="34">
        <v>86.26</v>
      </c>
      <c r="AD14" s="30">
        <f>AC14</f>
        <v>86.26</v>
      </c>
      <c r="AE14" s="29">
        <v>26.67</v>
      </c>
      <c r="AF14" s="33">
        <v>4.94</v>
      </c>
      <c r="AG14" s="30">
        <f>AE14+AF14</f>
        <v>31.610000000000003</v>
      </c>
      <c r="AH14" s="29"/>
      <c r="AI14" s="33"/>
      <c r="AJ14" s="30"/>
      <c r="AK14" s="29"/>
      <c r="AL14" s="33"/>
      <c r="AM14" s="30"/>
      <c r="AN14" s="26">
        <f>D14+G14+Y14+AE14</f>
        <v>213.36</v>
      </c>
      <c r="AO14" s="27">
        <f>E14+H14+K14+W14+Z14+AC14+AF14</f>
        <v>494.36</v>
      </c>
      <c r="AP14" s="27">
        <v>372.08</v>
      </c>
      <c r="AQ14" s="28"/>
    </row>
    <row r="15" spans="1:43" ht="15">
      <c r="A15" s="63"/>
      <c r="B15" s="64"/>
      <c r="C15" s="65"/>
      <c r="D15" s="29"/>
      <c r="E15" s="29"/>
      <c r="F15" s="22"/>
      <c r="G15" s="31"/>
      <c r="H15" s="32"/>
      <c r="I15" s="22"/>
      <c r="J15" s="31"/>
      <c r="K15" s="32"/>
      <c r="L15" s="22"/>
      <c r="M15" s="29"/>
      <c r="N15" s="33"/>
      <c r="O15" s="30"/>
      <c r="P15" s="29"/>
      <c r="Q15" s="33"/>
      <c r="R15" s="30"/>
      <c r="S15" s="29"/>
      <c r="T15" s="33"/>
      <c r="U15" s="30"/>
      <c r="V15" s="29"/>
      <c r="W15" s="33"/>
      <c r="X15" s="30"/>
      <c r="Y15" s="29"/>
      <c r="Z15" s="33"/>
      <c r="AA15" s="30"/>
      <c r="AB15" s="29"/>
      <c r="AC15" s="33"/>
      <c r="AD15" s="30"/>
      <c r="AE15" s="29"/>
      <c r="AF15" s="33"/>
      <c r="AG15" s="30"/>
      <c r="AH15" s="29"/>
      <c r="AI15" s="33"/>
      <c r="AJ15" s="30"/>
      <c r="AK15" s="29"/>
      <c r="AL15" s="33"/>
      <c r="AM15" s="30"/>
      <c r="AN15" s="26"/>
      <c r="AO15" s="27"/>
      <c r="AP15" s="27"/>
      <c r="AQ15" s="28"/>
    </row>
    <row r="16" spans="1:43" ht="15">
      <c r="A16" s="63"/>
      <c r="B16" s="64"/>
      <c r="C16" s="65"/>
      <c r="D16" s="29"/>
      <c r="E16" s="29"/>
      <c r="F16" s="22"/>
      <c r="G16" s="31"/>
      <c r="H16" s="32"/>
      <c r="I16" s="22"/>
      <c r="J16" s="31"/>
      <c r="K16" s="32"/>
      <c r="L16" s="22"/>
      <c r="M16" s="29"/>
      <c r="N16" s="33"/>
      <c r="O16" s="30"/>
      <c r="P16" s="29"/>
      <c r="Q16" s="33"/>
      <c r="R16" s="30"/>
      <c r="S16" s="29"/>
      <c r="T16" s="33"/>
      <c r="U16" s="30"/>
      <c r="V16" s="29"/>
      <c r="W16" s="33"/>
      <c r="X16" s="30"/>
      <c r="Y16" s="29"/>
      <c r="Z16" s="33"/>
      <c r="AA16" s="30"/>
      <c r="AB16" s="29"/>
      <c r="AC16" s="33"/>
      <c r="AD16" s="30"/>
      <c r="AE16" s="29"/>
      <c r="AF16" s="33"/>
      <c r="AG16" s="30"/>
      <c r="AH16" s="29"/>
      <c r="AI16" s="33"/>
      <c r="AJ16" s="30"/>
      <c r="AK16" s="29"/>
      <c r="AL16" s="33"/>
      <c r="AM16" s="30"/>
      <c r="AN16" s="26"/>
      <c r="AO16" s="27"/>
      <c r="AP16" s="27"/>
      <c r="AQ16" s="28"/>
    </row>
    <row r="17" spans="1:43" ht="15.75" thickBot="1">
      <c r="A17" s="63"/>
      <c r="B17" s="64"/>
      <c r="C17" s="65"/>
      <c r="D17" s="36"/>
      <c r="E17" s="36"/>
      <c r="F17" s="22"/>
      <c r="G17" s="38"/>
      <c r="H17" s="39"/>
      <c r="I17" s="22"/>
      <c r="J17" s="38"/>
      <c r="K17" s="39"/>
      <c r="L17" s="22"/>
      <c r="M17" s="36"/>
      <c r="N17" s="40"/>
      <c r="O17" s="37"/>
      <c r="P17" s="36"/>
      <c r="Q17" s="40"/>
      <c r="R17" s="37"/>
      <c r="S17" s="36"/>
      <c r="T17" s="40"/>
      <c r="U17" s="37"/>
      <c r="V17" s="36"/>
      <c r="W17" s="40"/>
      <c r="X17" s="37"/>
      <c r="Y17" s="36"/>
      <c r="Z17" s="40"/>
      <c r="AA17" s="37"/>
      <c r="AB17" s="36"/>
      <c r="AC17" s="40"/>
      <c r="AD17" s="37"/>
      <c r="AE17" s="36"/>
      <c r="AF17" s="40"/>
      <c r="AG17" s="37"/>
      <c r="AH17" s="36"/>
      <c r="AI17" s="40"/>
      <c r="AJ17" s="37"/>
      <c r="AK17" s="36"/>
      <c r="AL17" s="40"/>
      <c r="AM17" s="37"/>
      <c r="AN17" s="41"/>
      <c r="AO17" s="42"/>
      <c r="AP17" s="42"/>
      <c r="AQ17" s="43"/>
    </row>
    <row r="18" spans="1:43" ht="16.5" thickBot="1" thickTop="1">
      <c r="A18" s="44"/>
      <c r="B18" s="44"/>
      <c r="C18" s="45"/>
      <c r="D18" s="46"/>
      <c r="E18" s="47"/>
      <c r="F18" s="22">
        <f>SUM(F7:F17)</f>
        <v>2867.2099999999996</v>
      </c>
      <c r="G18" s="49"/>
      <c r="H18" s="47"/>
      <c r="I18" s="22">
        <f>SUM(I7:I17)</f>
        <v>1282.27</v>
      </c>
      <c r="J18" s="50"/>
      <c r="K18" s="51"/>
      <c r="L18" s="22">
        <f>SUM(L7:L17)</f>
        <v>169.23000000000002</v>
      </c>
      <c r="M18" s="49"/>
      <c r="N18" s="47"/>
      <c r="O18" s="48"/>
      <c r="P18" s="49"/>
      <c r="Q18" s="51"/>
      <c r="R18" s="86">
        <f>SUM(R7:R17)</f>
        <v>23.94</v>
      </c>
      <c r="S18" s="49"/>
      <c r="T18" s="47"/>
      <c r="U18" s="52"/>
      <c r="V18" s="46"/>
      <c r="W18" s="51"/>
      <c r="X18" s="87">
        <f>SUM(X7:X17)</f>
        <v>153.22</v>
      </c>
      <c r="Y18" s="88"/>
      <c r="Z18" s="89"/>
      <c r="AA18" s="86">
        <f>SUM(AA7:AA17)</f>
        <v>80.63</v>
      </c>
      <c r="AB18" s="49"/>
      <c r="AC18" s="47"/>
      <c r="AD18" s="86">
        <f>SUM(AD7:AD17)</f>
        <v>215.88</v>
      </c>
      <c r="AE18" s="89"/>
      <c r="AF18" s="90"/>
      <c r="AG18" s="86">
        <f>SUM(AG7:AG17)</f>
        <v>60.36</v>
      </c>
      <c r="AH18" s="89"/>
      <c r="AI18" s="90"/>
      <c r="AJ18" s="86">
        <f>SUM(AJ7:AJ17)</f>
        <v>25.46</v>
      </c>
      <c r="AK18" s="53"/>
      <c r="AL18" s="54"/>
      <c r="AM18" s="48"/>
      <c r="AN18" s="55">
        <f>SUM(AN7:AN17)</f>
        <v>2710.07</v>
      </c>
      <c r="AO18" s="55">
        <f>SUM(AO7:AO17)</f>
        <v>1693.02</v>
      </c>
      <c r="AP18" s="55">
        <f>SUM(AP7:AP17)</f>
        <v>2981.08</v>
      </c>
      <c r="AQ18" s="56"/>
    </row>
    <row r="19" ht="15.75" thickTop="1"/>
  </sheetData>
  <sheetProtection/>
  <mergeCells count="14">
    <mergeCell ref="S5:T5"/>
    <mergeCell ref="V5:W5"/>
    <mergeCell ref="Y5:Z5"/>
    <mergeCell ref="AB5:AC5"/>
    <mergeCell ref="AE5:AF5"/>
    <mergeCell ref="AH5:AI5"/>
    <mergeCell ref="AK5:AL5"/>
    <mergeCell ref="AN5:AQ5"/>
    <mergeCell ref="A3:AK3"/>
    <mergeCell ref="D5:E5"/>
    <mergeCell ref="G5:H5"/>
    <mergeCell ref="J5:K5"/>
    <mergeCell ref="M5:N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D32" sqref="D32"/>
    </sheetView>
  </sheetViews>
  <sheetFormatPr defaultColWidth="11.421875" defaultRowHeight="15"/>
  <cols>
    <col min="2" max="2" width="27.8515625" style="0" customWidth="1"/>
    <col min="3" max="3" width="21.28125" style="0" customWidth="1"/>
    <col min="4" max="4" width="15.28125" style="0" customWidth="1"/>
    <col min="5" max="5" width="27.00390625" style="0" customWidth="1"/>
    <col min="6" max="6" width="17.421875" style="0" customWidth="1"/>
  </cols>
  <sheetData>
    <row r="2" spans="2:6" ht="15">
      <c r="B2" s="98" t="s">
        <v>50</v>
      </c>
      <c r="C2" s="99"/>
      <c r="D2" s="99"/>
      <c r="E2" s="99"/>
      <c r="F2" s="99"/>
    </row>
    <row r="3" spans="1:6" ht="15">
      <c r="A3" s="57"/>
      <c r="B3" s="59" t="s">
        <v>24</v>
      </c>
      <c r="C3" s="59" t="s">
        <v>25</v>
      </c>
      <c r="D3" s="59" t="s">
        <v>26</v>
      </c>
      <c r="E3" s="59" t="s">
        <v>27</v>
      </c>
      <c r="F3" s="59" t="s">
        <v>28</v>
      </c>
    </row>
    <row r="4" spans="1:6" ht="45">
      <c r="A4" s="60" t="s">
        <v>21</v>
      </c>
      <c r="B4" s="57" t="s">
        <v>68</v>
      </c>
      <c r="C4" s="78" t="s">
        <v>70</v>
      </c>
      <c r="D4" s="85">
        <v>359.81</v>
      </c>
      <c r="E4" s="58" t="s">
        <v>72</v>
      </c>
      <c r="F4" s="78" t="s">
        <v>63</v>
      </c>
    </row>
    <row r="5" spans="1:6" ht="45">
      <c r="A5" s="60" t="s">
        <v>22</v>
      </c>
      <c r="B5" s="57" t="s">
        <v>69</v>
      </c>
      <c r="C5" s="78" t="s">
        <v>71</v>
      </c>
      <c r="D5" s="85">
        <v>94.1</v>
      </c>
      <c r="E5" s="58" t="s">
        <v>73</v>
      </c>
      <c r="F5" s="78" t="s">
        <v>63</v>
      </c>
    </row>
    <row r="7" spans="2:6" ht="15">
      <c r="B7" s="98" t="s">
        <v>51</v>
      </c>
      <c r="C7" s="99"/>
      <c r="D7" s="99"/>
      <c r="E7" s="99"/>
      <c r="F7" s="99"/>
    </row>
    <row r="8" spans="1:6" ht="15">
      <c r="A8" s="57"/>
      <c r="B8" s="59" t="s">
        <v>24</v>
      </c>
      <c r="C8" s="59" t="s">
        <v>25</v>
      </c>
      <c r="D8" s="59" t="s">
        <v>26</v>
      </c>
      <c r="E8" s="59" t="s">
        <v>27</v>
      </c>
      <c r="F8" s="59" t="s">
        <v>28</v>
      </c>
    </row>
    <row r="9" spans="1:6" ht="15">
      <c r="A9" s="60" t="s">
        <v>21</v>
      </c>
      <c r="B9" s="73" t="s">
        <v>52</v>
      </c>
      <c r="C9" s="73" t="s">
        <v>53</v>
      </c>
      <c r="D9" s="74">
        <v>260.68</v>
      </c>
      <c r="E9" s="75" t="s">
        <v>57</v>
      </c>
      <c r="F9" s="76" t="s">
        <v>54</v>
      </c>
    </row>
    <row r="10" spans="1:6" ht="15">
      <c r="A10" s="60" t="s">
        <v>22</v>
      </c>
      <c r="B10" s="77" t="s">
        <v>55</v>
      </c>
      <c r="C10" s="77" t="s">
        <v>56</v>
      </c>
      <c r="D10" s="74">
        <v>784.27</v>
      </c>
      <c r="E10" s="75" t="s">
        <v>57</v>
      </c>
      <c r="F10" s="76" t="s">
        <v>54</v>
      </c>
    </row>
    <row r="11" spans="1:6" ht="60">
      <c r="A11" s="60" t="s">
        <v>23</v>
      </c>
      <c r="B11" s="77" t="s">
        <v>58</v>
      </c>
      <c r="C11" s="72" t="s">
        <v>59</v>
      </c>
      <c r="D11" s="74">
        <v>442.3</v>
      </c>
      <c r="E11" s="77" t="s">
        <v>60</v>
      </c>
      <c r="F11" s="76" t="s">
        <v>54</v>
      </c>
    </row>
    <row r="13" spans="2:6" ht="15">
      <c r="B13" s="98" t="s">
        <v>61</v>
      </c>
      <c r="C13" s="99"/>
      <c r="D13" s="99"/>
      <c r="E13" s="99"/>
      <c r="F13" s="99"/>
    </row>
    <row r="14" spans="1:6" ht="15">
      <c r="A14" s="57"/>
      <c r="B14" s="59" t="s">
        <v>24</v>
      </c>
      <c r="C14" s="59" t="s">
        <v>25</v>
      </c>
      <c r="D14" s="59" t="s">
        <v>26</v>
      </c>
      <c r="E14" s="59" t="s">
        <v>27</v>
      </c>
      <c r="F14" s="59" t="s">
        <v>28</v>
      </c>
    </row>
    <row r="15" spans="1:6" ht="30">
      <c r="A15" s="60" t="s">
        <v>21</v>
      </c>
      <c r="B15" s="77" t="s">
        <v>62</v>
      </c>
      <c r="C15" s="77" t="s">
        <v>56</v>
      </c>
      <c r="D15" s="79">
        <v>207.84</v>
      </c>
      <c r="E15" s="75" t="s">
        <v>64</v>
      </c>
      <c r="F15" s="78" t="s">
        <v>63</v>
      </c>
    </row>
    <row r="16" spans="1:6" ht="30">
      <c r="A16" s="60" t="s">
        <v>21</v>
      </c>
      <c r="B16" s="81" t="s">
        <v>65</v>
      </c>
      <c r="C16" s="81" t="s">
        <v>66</v>
      </c>
      <c r="D16" s="82">
        <v>164.24</v>
      </c>
      <c r="E16" s="83" t="s">
        <v>67</v>
      </c>
      <c r="F16" s="78" t="s">
        <v>63</v>
      </c>
    </row>
    <row r="18" spans="2:6" ht="15">
      <c r="B18" s="98" t="s">
        <v>74</v>
      </c>
      <c r="C18" s="99"/>
      <c r="D18" s="99"/>
      <c r="E18" s="99"/>
      <c r="F18" s="99"/>
    </row>
    <row r="19" spans="1:6" ht="15">
      <c r="A19" s="57"/>
      <c r="B19" s="59" t="s">
        <v>24</v>
      </c>
      <c r="C19" s="84" t="s">
        <v>25</v>
      </c>
      <c r="D19" s="59" t="s">
        <v>26</v>
      </c>
      <c r="E19" s="59" t="s">
        <v>27</v>
      </c>
      <c r="F19" s="59" t="s">
        <v>28</v>
      </c>
    </row>
    <row r="20" spans="1:6" ht="45">
      <c r="A20" s="60" t="s">
        <v>21</v>
      </c>
      <c r="B20" s="57" t="s">
        <v>68</v>
      </c>
      <c r="C20" s="78" t="s">
        <v>70</v>
      </c>
      <c r="D20" s="85">
        <v>359.81</v>
      </c>
      <c r="E20" s="58" t="s">
        <v>72</v>
      </c>
      <c r="F20" s="78" t="s">
        <v>63</v>
      </c>
    </row>
    <row r="21" spans="1:6" ht="45">
      <c r="A21" s="60" t="s">
        <v>22</v>
      </c>
      <c r="B21" s="57" t="s">
        <v>69</v>
      </c>
      <c r="C21" s="78" t="s">
        <v>71</v>
      </c>
      <c r="D21" s="85">
        <v>94.11</v>
      </c>
      <c r="E21" s="58" t="s">
        <v>73</v>
      </c>
      <c r="F21" s="78" t="s">
        <v>63</v>
      </c>
    </row>
    <row r="23" spans="2:6" ht="15">
      <c r="B23" s="98" t="s">
        <v>75</v>
      </c>
      <c r="C23" s="99"/>
      <c r="D23" s="99"/>
      <c r="E23" s="99"/>
      <c r="F23" s="99"/>
    </row>
    <row r="24" spans="1:6" ht="15">
      <c r="A24" s="57"/>
      <c r="B24" s="59" t="s">
        <v>24</v>
      </c>
      <c r="C24" s="84" t="s">
        <v>25</v>
      </c>
      <c r="D24" s="59" t="s">
        <v>26</v>
      </c>
      <c r="E24" s="59" t="s">
        <v>27</v>
      </c>
      <c r="F24" s="59" t="s">
        <v>28</v>
      </c>
    </row>
    <row r="25" spans="1:6" ht="75">
      <c r="A25" s="60" t="s">
        <v>21</v>
      </c>
      <c r="B25" s="57" t="s">
        <v>76</v>
      </c>
      <c r="C25" s="78" t="s">
        <v>78</v>
      </c>
      <c r="D25" s="85">
        <v>213.93</v>
      </c>
      <c r="E25" s="58" t="s">
        <v>77</v>
      </c>
      <c r="F25" s="78" t="s">
        <v>63</v>
      </c>
    </row>
  </sheetData>
  <sheetProtection/>
  <mergeCells count="5">
    <mergeCell ref="B2:F2"/>
    <mergeCell ref="B7:F7"/>
    <mergeCell ref="B13:F13"/>
    <mergeCell ref="B18:F18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"/>
  <sheetViews>
    <sheetView zoomScalePageLayoutView="0" workbookViewId="0" topLeftCell="A1">
      <selection activeCell="E4" sqref="E4"/>
    </sheetView>
  </sheetViews>
  <sheetFormatPr defaultColWidth="11.421875" defaultRowHeight="15"/>
  <cols>
    <col min="2" max="2" width="23.140625" style="0" customWidth="1"/>
    <col min="3" max="3" width="48.140625" style="0" customWidth="1"/>
    <col min="4" max="4" width="19.140625" style="0" customWidth="1"/>
    <col min="5" max="5" width="17.140625" style="0" customWidth="1"/>
  </cols>
  <sheetData>
    <row r="2" spans="2:5" ht="15">
      <c r="B2" s="98" t="s">
        <v>43</v>
      </c>
      <c r="C2" s="99"/>
      <c r="D2" s="99"/>
      <c r="E2" s="99"/>
    </row>
    <row r="3" spans="2:5" ht="15">
      <c r="B3" s="59" t="s">
        <v>29</v>
      </c>
      <c r="C3" s="59" t="s">
        <v>25</v>
      </c>
      <c r="D3" s="59" t="s">
        <v>26</v>
      </c>
      <c r="E3" s="59" t="s">
        <v>28</v>
      </c>
    </row>
    <row r="4" spans="2:5" ht="15">
      <c r="B4" s="71"/>
      <c r="C4" s="70"/>
      <c r="D4" s="69"/>
      <c r="E4" s="7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dcterms:created xsi:type="dcterms:W3CDTF">2018-12-13T11:35:10Z</dcterms:created>
  <dcterms:modified xsi:type="dcterms:W3CDTF">2021-05-14T13:26:52Z</dcterms:modified>
  <cp:category/>
  <cp:version/>
  <cp:contentType/>
  <cp:contentStatus/>
</cp:coreProperties>
</file>