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ietas" sheetId="1" r:id="rId1"/>
    <sheet name="Viajes" sheetId="2" r:id="rId2"/>
    <sheet name="Gastos repre-proto" sheetId="3" r:id="rId3"/>
  </sheets>
  <definedNames/>
  <calcPr fullCalcOnLoad="1"/>
</workbook>
</file>

<file path=xl/sharedStrings.xml><?xml version="1.0" encoding="utf-8"?>
<sst xmlns="http://schemas.openxmlformats.org/spreadsheetml/2006/main" count="365" uniqueCount="187">
  <si>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</si>
  <si>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</si>
  <si>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</si>
  <si>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</si>
  <si>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</si>
  <si>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</si>
  <si>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</si>
  <si>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</si>
  <si>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</si>
  <si>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</si>
  <si>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</si>
  <si>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</si>
  <si>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</si>
  <si>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</si>
  <si>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</si>
  <si>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</si>
  <si>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</si>
  <si>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</si>
  <si>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</si>
  <si>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</si>
  <si>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Agenda 1</t>
  </si>
  <si>
    <t>Agenda 2</t>
  </si>
  <si>
    <t>Agenda 3</t>
  </si>
  <si>
    <t>Lugar y fechas</t>
  </si>
  <si>
    <t>Motivo</t>
  </si>
  <si>
    <t>Coste satisfecho</t>
  </si>
  <si>
    <t>Concepto</t>
  </si>
  <si>
    <t>Adjudicatario</t>
  </si>
  <si>
    <t>Objeto</t>
  </si>
  <si>
    <t>BERTA PIÑAN SUÁREZ</t>
  </si>
  <si>
    <t>18-01-451A</t>
  </si>
  <si>
    <t>ANDREA SUÁREZ RODRÍGUEZ</t>
  </si>
  <si>
    <t>GRACIELA BLANCO RODRÍGUEZ</t>
  </si>
  <si>
    <t>18-02-751A</t>
  </si>
  <si>
    <t>18-03-458D</t>
  </si>
  <si>
    <t>ANTÓN GARCÍA FERNÁNDEZ</t>
  </si>
  <si>
    <t>18-04-422R</t>
  </si>
  <si>
    <t>18-05-457A</t>
  </si>
  <si>
    <t>PABLO LEÓN GASALLA</t>
  </si>
  <si>
    <t xml:space="preserve">CONSEJERA DE CULTURA, POLÍTICA LINGÜÍSTICA Y TURISMO </t>
  </si>
  <si>
    <t>SECRETARIA GENERAL TÉCNICA</t>
  </si>
  <si>
    <t>VICECONSEJERA DE TURISMO</t>
  </si>
  <si>
    <t>DIRECTOR GENERAL DE CULTURA Y PATRIMONIO</t>
  </si>
  <si>
    <t>DIRECTOR GENERAL DE POLÍTICA LINGÜÍSTICA</t>
  </si>
  <si>
    <t>Alto Cargo: Consejera de Cultura, Política Llingüistica y Turismo, Berta Piñán Suárez</t>
  </si>
  <si>
    <t>Alto Cargo: Jefa de Gabinete, Vanesa Gutiérrez González</t>
  </si>
  <si>
    <t>ANA VANESA GUTIERREZ GONZÁLEZ</t>
  </si>
  <si>
    <t>JEFA DE GABINETE</t>
  </si>
  <si>
    <t>Agenda 4</t>
  </si>
  <si>
    <t>Agenda 5</t>
  </si>
  <si>
    <t>Agenda 6</t>
  </si>
  <si>
    <t>Agenda 7</t>
  </si>
  <si>
    <t>Agenda 8</t>
  </si>
  <si>
    <t>Agenda 9</t>
  </si>
  <si>
    <t>Agenda 10</t>
  </si>
  <si>
    <t>Agenda 11</t>
  </si>
  <si>
    <t>Agenda 12</t>
  </si>
  <si>
    <t>Alto Cargo: Consejera</t>
  </si>
  <si>
    <t>Comida</t>
  </si>
  <si>
    <t>Flores</t>
  </si>
  <si>
    <t>Acto ofrenda floral a Jovellanos</t>
  </si>
  <si>
    <t>AIDA NUÑO PALACIO</t>
  </si>
  <si>
    <t>DIRECTORA GENERAL DE DEPORTES (Decreto 28/2022 BOPA 11/05/2022)</t>
  </si>
  <si>
    <t>TOTAL</t>
  </si>
  <si>
    <t>INDEMNIZACIONES POR RAZÓN DE SERVICIO ABONADAS A ALTOS CARGOS EN EL AÑO 2023</t>
  </si>
  <si>
    <t>VICECONSEJERA DE CULTURA, POLITICA LLINGÜÍSTICA Y DEPORTE</t>
  </si>
  <si>
    <t>DIRECTORA GENERAL DE DEPORTES (Decreto 183/2023 BOPA 07/09/2023)</t>
  </si>
  <si>
    <t>MANUELA ELEAZAR FERNANDEZ ENA</t>
  </si>
  <si>
    <t>CONSEJERÍA DE CULTURA, POLÍTICA LLINGUÏSTICA Y TURISMO / VICECONSEJERÍA DE CULTURA, POLÍTICA LLINGÜÍSTICA Y DEPORTE</t>
  </si>
  <si>
    <t>Barcelona (10 enero)</t>
  </si>
  <si>
    <t>Presentación Vuelta España</t>
  </si>
  <si>
    <t>Tren</t>
  </si>
  <si>
    <t>Avoris Retail - BCD Travel</t>
  </si>
  <si>
    <t>Madrid (16 a 20 de enero)</t>
  </si>
  <si>
    <t>Fitur</t>
  </si>
  <si>
    <t>Hotel Ópera</t>
  </si>
  <si>
    <t>Madrid (25 a 26 de abril)</t>
  </si>
  <si>
    <t>Almuerzo que ofrecerán Sus Majestades los Reyes en el Palacio Real de Madrid el miércoles, día 26 de abril de 2023, a las 13,45 horas, en honor de sus excelencias el presidente y la primera dama de la República Federativa de Brasil</t>
  </si>
  <si>
    <t>Hotel Santo Domingo</t>
  </si>
  <si>
    <t>Alto Cargo: Director General de Cultura y Patrimonio, Pablo León Gasalla</t>
  </si>
  <si>
    <t>Madrid 31/01/2023</t>
  </si>
  <si>
    <t>Asistencia a la reunión con el Consejo de las artes escénicas.</t>
  </si>
  <si>
    <t>Avión +Taxi</t>
  </si>
  <si>
    <t>Santander 7,8/02/2023</t>
  </si>
  <si>
    <t>Reunión de la comisión interterritorial de cinematografia y audiovisual COMICA .Santander</t>
  </si>
  <si>
    <t>Hotel</t>
  </si>
  <si>
    <t>Palma de Mallorca 23,24/02/2023</t>
  </si>
  <si>
    <t>Reunión plenaria del Consejo de Cooperación Bibliotecaria en Arxiu del Regne de Palma de Mallorca.</t>
  </si>
  <si>
    <t>Avión +Taxi+Hotel</t>
  </si>
  <si>
    <t>Lanzarote 22,23,24 Marzo 2023</t>
  </si>
  <si>
    <t>Reunión Consejo Patrimonio Histórico</t>
  </si>
  <si>
    <t>Avión+Hotel</t>
  </si>
  <si>
    <t>Madrid 11,12 Mayo 2023</t>
  </si>
  <si>
    <t>Plan Nacional del Patrimonio Inmaterial en el Instituo de Patrimonio Cultural de España.</t>
  </si>
  <si>
    <t>Avión+Autobus+Taxi</t>
  </si>
  <si>
    <t>Colunga, Grandes de Salime 13 Mayo 2023</t>
  </si>
  <si>
    <t>Exposición nuevos sistemas para mejora accesibilidad, en el MUJA en Colunga, y Concierto coral el Sonido de las Palabras a cargo de El Coro en la Colegiata San Salvador en Grandas Salime</t>
  </si>
  <si>
    <t>Taxi</t>
  </si>
  <si>
    <t>Departamento Corporate Sanander Viajes</t>
  </si>
  <si>
    <t>Navelgas (Tineo) 14 Mayo 2023</t>
  </si>
  <si>
    <t>Tercera Feria del Libro en el Mundo Rural en Navelgas</t>
  </si>
  <si>
    <t>Arlos (Llanera) 20 Mayo 2023</t>
  </si>
  <si>
    <t>Concierto Rota de Sonidos en la Iglesia de Arlos</t>
  </si>
  <si>
    <t>Madrid 5 Julio 2023</t>
  </si>
  <si>
    <t>Asistencia a inauguración de Temporada Opera de Madrid</t>
  </si>
  <si>
    <t>Avión</t>
  </si>
  <si>
    <t>Colunga  8 Julio 2023</t>
  </si>
  <si>
    <t>Visita al MUJA</t>
  </si>
  <si>
    <t>Alto Cargo:Director General de Patrimonio Cultural, Pablo León Gasalla</t>
  </si>
  <si>
    <t>Colunga 22 Septiembre 2023</t>
  </si>
  <si>
    <t>Asistencia a actos hermandados Museo Jurasico de Asturias</t>
  </si>
  <si>
    <t>Colunga 23 Septiembre 2023</t>
  </si>
  <si>
    <t>Asistencia de I Jornada de Cooperación Internacional divulgativa en el Museo Jurásico de Asturias</t>
  </si>
  <si>
    <t>Taxis</t>
  </si>
  <si>
    <t>Oviedo 30 Septiembre 2023</t>
  </si>
  <si>
    <t>Asistencia al acto de inauguración de la LXX Asamblea ordinaria anual de la Confederación Española de Centros de Estudios Locales en Oviedo</t>
  </si>
  <si>
    <t>San Juan (Cudillero) 1 Octubre 2023</t>
  </si>
  <si>
    <t>Asistencia Fiesta Literaria de la Mar, en el Hotel Lupa , San Juan de Cudillero</t>
  </si>
  <si>
    <t>Polonia 11-13 Octubre 2023</t>
  </si>
  <si>
    <t>Asistencia a la Asamblea General Europea de la Federación del Camino de Santiago en Polonia</t>
  </si>
  <si>
    <t>La Caridad (El Franco) 14 Octubre 2023</t>
  </si>
  <si>
    <t>Asistencia a los actos del XXX aniversario de la Asociación del Camino de Santiago de El Franco y acto de conmemoración ,</t>
  </si>
  <si>
    <t>Bilbao 25 al 27 Octubre 2023</t>
  </si>
  <si>
    <t>Asistencia al Consejo de Patrimonio Histórico en el Archivo Histórico de Euskadi</t>
  </si>
  <si>
    <t>Porrua 28 Octubre 2023</t>
  </si>
  <si>
    <t>Asistencia a la V Jornada de Patrimonio, en el Museo Etnográfico de Oriente en Asturias</t>
  </si>
  <si>
    <t>Colunga 11 Noviembre 2023</t>
  </si>
  <si>
    <t>Asiste a la Conferencia Un éxito Jurasico ,en el MUJA.</t>
  </si>
  <si>
    <t>Santiago de Compostela 1 Diciembre 2023</t>
  </si>
  <si>
    <t>Asiste a la presentación del proyecto Stellae en Santiago de Compostela y a la inauguración de la exposición An Elastic Continuum en la Laboral Centro de Arte</t>
  </si>
  <si>
    <t>Santo Adriano 2 Diciembre 2023</t>
  </si>
  <si>
    <t>Asistencia al acto de presentación del libro La Ponte Ecomuseo , por el decimo aniversario</t>
  </si>
  <si>
    <t>Ribadedeva (Colombres) 16 Diciembre 2023</t>
  </si>
  <si>
    <t>Asistencia a la reunión del Patronato de la fundación arivo de indianos en el Museo de la Emigración</t>
  </si>
  <si>
    <t>Madrid, 12 y 13 Enero 2023</t>
  </si>
  <si>
    <t xml:space="preserve">Reuniones en el Consejo Superior de Deportes - C.S.D. </t>
  </si>
  <si>
    <t>Alicante, 28  febrero y 1 marzo 2023</t>
  </si>
  <si>
    <t>Presentación oficial Vuelta a España Femenina de Ciclismo</t>
  </si>
  <si>
    <t>Vuelo</t>
  </si>
  <si>
    <t>Madrid, 8 y 9 mayo 2023</t>
  </si>
  <si>
    <t>Jornada "Claves de la sostenibilidad  en el Deporte" - organizada por LaLiga y ADESP</t>
  </si>
  <si>
    <t>Avión  y Hotel</t>
  </si>
  <si>
    <t>Madrid, 7 y 8 junio 2023</t>
  </si>
  <si>
    <t>Jornada "LaLiga Impulso y su trascendencia social e impacto en los territorios"</t>
  </si>
  <si>
    <t>Sanander Viajes, S.L.</t>
  </si>
  <si>
    <t>Alto Cargo: Directora General de Actividad Física y Deporte - Manuela E. Fernández Ena</t>
  </si>
  <si>
    <t>Madrid, 19 y 20 diciembre 2023</t>
  </si>
  <si>
    <t>Presentación recorrido oficial LA VUELTA 24 (2 etapas en Asturias).</t>
  </si>
  <si>
    <t>Tren, Hotel y Vehículo de Alquiler sin conductor</t>
  </si>
  <si>
    <t>Alto Cargo: Directora General de Deporte, Aida Nuño Palacio</t>
  </si>
  <si>
    <t>Alto Cargo: Director General de Acción Cultural y Normalización Llingüísitica, Antón García Fernández</t>
  </si>
  <si>
    <t>Valladolid(6-8 de noviembre)</t>
  </si>
  <si>
    <t>Mercado de las Artes escénicas (Mercartes)</t>
  </si>
  <si>
    <t>Hotel NH ciudad de Valladolid</t>
  </si>
  <si>
    <t>Sanander S.L.</t>
  </si>
  <si>
    <t>Madrid (13-14 de noviembre)</t>
  </si>
  <si>
    <t>Reunión del Consejo de las Artes Escénicas</t>
  </si>
  <si>
    <t>Hotel Uve Marcenado</t>
  </si>
  <si>
    <t>Avión: Iberia Lineas aéreas</t>
  </si>
  <si>
    <t>Guadarrama- Madrid (2-3 de diciembre)</t>
  </si>
  <si>
    <t>Entrega de Premios Fotografía en la Casa de Asturias de Guadarrama</t>
  </si>
  <si>
    <t>Hotel Torreblanca</t>
  </si>
  <si>
    <t>Alto Cargo: Vanesa Gutiérrez (Viceconsejera de Cultura, Política Llingüística y Deporte)</t>
  </si>
  <si>
    <t>Madrid - 05/10/2023</t>
  </si>
  <si>
    <t>Inauguración de la exposición "Motores del Clima"</t>
  </si>
  <si>
    <t>Sanader SL</t>
  </si>
  <si>
    <t>Madrid - 27-29/11/2023</t>
  </si>
  <si>
    <t>Presentación del proyecto Prado extendido en el Museo del Prado y asistencia a la conferencia "El pintor y la vizcondesa: Luis Fernández y Marie-Laure de Noailles", impartida por Brigitte Léal.</t>
  </si>
  <si>
    <t>Tren + hotel</t>
  </si>
  <si>
    <t>Madrid - 17-18/11/2023</t>
  </si>
  <si>
    <t>Reunión con el Ministro de Cultura y reunión del Patronato de la Fundación Selgas</t>
  </si>
  <si>
    <t>Grupo Gavia Playa, S.L.</t>
  </si>
  <si>
    <t>Alto Cargo: Dirección General de Patrimonio Cultural</t>
  </si>
  <si>
    <t>Jornada Camín de los Santuarios</t>
  </si>
  <si>
    <t>Marcos Martínez Mira</t>
  </si>
  <si>
    <t>Alto Cargo: Dirección General de Acción Cultural y Normalización Llingüística</t>
  </si>
  <si>
    <t>Floristería Arco Iris Siero Gijón</t>
  </si>
  <si>
    <t>Alto Cargo: Dirección General de Actividad Física y Deporte</t>
  </si>
  <si>
    <t>Premios</t>
  </si>
  <si>
    <t>Jornada</t>
  </si>
  <si>
    <t xml:space="preserve">Suminstro 9 trofeos premios "Jugamos por la igualdad" </t>
  </si>
  <si>
    <t>Servicios presentadora entrega premios</t>
  </si>
  <si>
    <t>Suministro photocall jornada en La Laboral</t>
  </si>
  <si>
    <t>Carrio Arte y Cerámica S.L.L.</t>
  </si>
  <si>
    <t>Loreto Matilla Pizarro</t>
  </si>
  <si>
    <t>Serigrafía Gráfica, S.A.</t>
  </si>
  <si>
    <t>Firma de convenio de colaboración con el Instituto Cervantes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</si>
</sst>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/>
      <right style="thin"/>
      <top style="double">
        <color indexed="55"/>
      </top>
      <bottom style="thin"/>
    </border>
    <border>
      <left style="thin"/>
      <right style="thin"/>
      <top style="double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>
        <color indexed="55"/>
      </right>
      <top style="thin"/>
      <bottom>
        <color indexed="63"/>
      </bottom>
    </border>
    <border>
      <left/>
      <right style="thin">
        <color indexed="55"/>
      </right>
      <top style="thin">
        <color indexed="55"/>
      </top>
      <bottom>
        <color indexed="63"/>
      </bottom>
    </border>
    <border>
      <left/>
      <right style="thin">
        <color indexed="55"/>
      </right>
      <top/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>
        <color theme="0" tint="-0.149959996342659"/>
      </top>
      <bottom style="double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55"/>
      </left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right"/>
    </xf>
    <xf numFmtId="164" fontId="9" fillId="33" borderId="20" xfId="0" applyNumberFormat="1" applyFont="1" applyFill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10" fillId="32" borderId="19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1" fillId="32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 quotePrefix="1">
      <alignment horizontal="right"/>
    </xf>
    <xf numFmtId="0" fontId="2" fillId="0" borderId="25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8" fontId="0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164" fontId="9" fillId="34" borderId="20" xfId="0" applyNumberFormat="1" applyFont="1" applyFill="1" applyBorder="1" applyAlignment="1">
      <alignment horizontal="right"/>
    </xf>
    <xf numFmtId="0" fontId="2" fillId="2" borderId="25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164" fontId="4" fillId="34" borderId="23" xfId="0" applyNumberFormat="1" applyFont="1" applyFill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164" fontId="13" fillId="0" borderId="25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 horizontal="center"/>
    </xf>
    <xf numFmtId="164" fontId="4" fillId="0" borderId="30" xfId="0" applyNumberFormat="1" applyFont="1" applyFill="1" applyBorder="1" applyAlignment="1" quotePrefix="1">
      <alignment horizontal="right"/>
    </xf>
    <xf numFmtId="164" fontId="10" fillId="32" borderId="31" xfId="0" applyNumberFormat="1" applyFont="1" applyFill="1" applyBorder="1" applyAlignment="1">
      <alignment horizontal="right"/>
    </xf>
    <xf numFmtId="164" fontId="10" fillId="32" borderId="32" xfId="0" applyNumberFormat="1" applyFont="1" applyFill="1" applyBorder="1" applyAlignment="1">
      <alignment horizontal="right"/>
    </xf>
    <xf numFmtId="164" fontId="11" fillId="32" borderId="32" xfId="0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0" fontId="4" fillId="0" borderId="33" xfId="0" applyFont="1" applyFill="1" applyBorder="1" applyAlignment="1">
      <alignment/>
    </xf>
    <xf numFmtId="164" fontId="0" fillId="35" borderId="33" xfId="0" applyNumberFormat="1" applyFill="1" applyBorder="1" applyAlignment="1">
      <alignment/>
    </xf>
    <xf numFmtId="164" fontId="0" fillId="35" borderId="34" xfId="0" applyNumberFormat="1" applyFill="1" applyBorder="1" applyAlignment="1">
      <alignment/>
    </xf>
    <xf numFmtId="164" fontId="10" fillId="32" borderId="3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 quotePrefix="1">
      <alignment horizontal="right"/>
    </xf>
    <xf numFmtId="164" fontId="10" fillId="32" borderId="0" xfId="0" applyNumberFormat="1" applyFont="1" applyFill="1" applyBorder="1" applyAlignment="1">
      <alignment horizontal="right"/>
    </xf>
    <xf numFmtId="164" fontId="11" fillId="32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164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" fillId="33" borderId="37" xfId="0" applyFont="1" applyFill="1" applyBorder="1" applyAlignment="1">
      <alignment/>
    </xf>
    <xf numFmtId="0" fontId="0" fillId="0" borderId="37" xfId="0" applyBorder="1" applyAlignment="1">
      <alignment/>
    </xf>
    <xf numFmtId="0" fontId="12" fillId="0" borderId="38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44" fontId="2" fillId="0" borderId="25" xfId="50" applyFont="1" applyBorder="1" applyAlignment="1">
      <alignment horizontal="center" wrapText="1"/>
    </xf>
    <xf numFmtId="44" fontId="2" fillId="0" borderId="25" xfId="50" applyFont="1" applyBorder="1" applyAlignment="1">
      <alignment horizontal="center" vertical="center" wrapText="1"/>
    </xf>
    <xf numFmtId="44" fontId="13" fillId="0" borderId="25" xfId="50" applyFont="1" applyBorder="1" applyAlignment="1">
      <alignment horizontal="center" vertical="center"/>
    </xf>
    <xf numFmtId="44" fontId="0" fillId="0" borderId="25" xfId="50" applyFont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left" wrapText="1"/>
    </xf>
    <xf numFmtId="164" fontId="13" fillId="0" borderId="39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8" fontId="0" fillId="0" borderId="37" xfId="0" applyNumberFormat="1" applyFont="1" applyBorder="1" applyAlignment="1">
      <alignment horizontal="center"/>
    </xf>
    <xf numFmtId="0" fontId="50" fillId="0" borderId="0" xfId="0" applyFont="1" applyAlignment="1">
      <alignment horizontal="left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3" sqref="A3:AK3"/>
    </sheetView>
  </sheetViews>
  <sheetFormatPr defaultColWidth="11.421875" defaultRowHeight="15"/>
  <cols>
    <col min="1" max="1" width="28.57421875" style="0" customWidth="1"/>
    <col min="2" max="2" width="63.57421875" style="0" bestFit="1" customWidth="1"/>
  </cols>
  <sheetData>
    <row r="1" spans="1:44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75">
      <c r="A2" s="4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  <c r="AR2" s="5"/>
    </row>
    <row r="3" spans="1:44" ht="15.75">
      <c r="A3" s="114" t="s">
        <v>68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5"/>
      <c r="AM3" s="5"/>
      <c r="AN3" s="5"/>
      <c r="AO3" s="5"/>
      <c r="AP3" s="5"/>
      <c r="AQ3" s="5"/>
      <c r="AR3" s="5"/>
    </row>
    <row r="4" spans="1:44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6.5" thickBot="1" thickTop="1">
      <c r="A5" s="69" t="s">
        <v>0</v>
      </c>
      <c r="B5" s="70" t="s">
        <v>1</v>
      </c>
      <c r="C5" s="8" t="s">
        <v>2</v>
      </c>
      <c r="D5" s="115" t="s">
        <v>3</v>
      </c>
      <c r="E5" s="116"/>
      <c r="F5" s="9"/>
      <c r="G5" s="117" t="s">
        <v>4</v>
      </c>
      <c r="H5" s="116"/>
      <c r="I5" s="9"/>
      <c r="J5" s="117" t="s">
        <v>5</v>
      </c>
      <c r="K5" s="116"/>
      <c r="L5" s="9"/>
      <c r="M5" s="117" t="s">
        <v>6</v>
      </c>
      <c r="N5" s="116"/>
      <c r="O5" s="9"/>
      <c r="P5" s="117" t="s">
        <v>7</v>
      </c>
      <c r="Q5" s="116"/>
      <c r="R5" s="9"/>
      <c r="S5" s="117" t="s">
        <v>8</v>
      </c>
      <c r="T5" s="116"/>
      <c r="U5" s="9"/>
      <c r="V5" s="117" t="s">
        <v>9</v>
      </c>
      <c r="W5" s="116"/>
      <c r="X5" s="9"/>
      <c r="Y5" s="117" t="s">
        <v>10</v>
      </c>
      <c r="Z5" s="116"/>
      <c r="AA5" s="9"/>
      <c r="AB5" s="117" t="s">
        <v>11</v>
      </c>
      <c r="AC5" s="116"/>
      <c r="AD5" s="9"/>
      <c r="AE5" s="117" t="s">
        <v>12</v>
      </c>
      <c r="AF5" s="116"/>
      <c r="AG5" s="9"/>
      <c r="AH5" s="117" t="s">
        <v>13</v>
      </c>
      <c r="AI5" s="116"/>
      <c r="AJ5" s="9"/>
      <c r="AK5" s="117" t="s">
        <v>14</v>
      </c>
      <c r="AL5" s="116"/>
      <c r="AM5" s="9"/>
      <c r="AN5" s="118" t="s">
        <v>15</v>
      </c>
      <c r="AO5" s="119"/>
      <c r="AP5" s="119"/>
      <c r="AQ5" s="119"/>
      <c r="AR5" s="120"/>
    </row>
    <row r="6" spans="1:44" ht="53.25" thickBot="1" thickTop="1">
      <c r="A6" s="10"/>
      <c r="B6" s="11"/>
      <c r="C6" s="12"/>
      <c r="D6" s="13" t="s">
        <v>16</v>
      </c>
      <c r="E6" s="66" t="s">
        <v>17</v>
      </c>
      <c r="F6" s="67" t="s">
        <v>18</v>
      </c>
      <c r="G6" s="14" t="s">
        <v>16</v>
      </c>
      <c r="H6" s="66" t="s">
        <v>17</v>
      </c>
      <c r="I6" s="67" t="s">
        <v>18</v>
      </c>
      <c r="J6" s="14" t="s">
        <v>16</v>
      </c>
      <c r="K6" s="66" t="s">
        <v>17</v>
      </c>
      <c r="L6" s="67" t="s">
        <v>18</v>
      </c>
      <c r="M6" s="14" t="s">
        <v>16</v>
      </c>
      <c r="N6" s="66" t="s">
        <v>17</v>
      </c>
      <c r="O6" s="67" t="s">
        <v>18</v>
      </c>
      <c r="P6" s="14" t="s">
        <v>16</v>
      </c>
      <c r="Q6" s="66" t="s">
        <v>17</v>
      </c>
      <c r="R6" s="67" t="s">
        <v>18</v>
      </c>
      <c r="S6" s="14" t="s">
        <v>16</v>
      </c>
      <c r="T6" s="66" t="s">
        <v>17</v>
      </c>
      <c r="U6" s="67" t="s">
        <v>18</v>
      </c>
      <c r="V6" s="14" t="s">
        <v>16</v>
      </c>
      <c r="W6" s="66" t="s">
        <v>17</v>
      </c>
      <c r="X6" s="67" t="s">
        <v>18</v>
      </c>
      <c r="Y6" s="14" t="s">
        <v>16</v>
      </c>
      <c r="Z6" s="66" t="s">
        <v>17</v>
      </c>
      <c r="AA6" s="67" t="s">
        <v>18</v>
      </c>
      <c r="AB6" s="14" t="s">
        <v>16</v>
      </c>
      <c r="AC6" s="66" t="s">
        <v>17</v>
      </c>
      <c r="AD6" s="67" t="s">
        <v>18</v>
      </c>
      <c r="AE6" s="14" t="s">
        <v>16</v>
      </c>
      <c r="AF6" s="66" t="s">
        <v>17</v>
      </c>
      <c r="AG6" s="67" t="s">
        <v>18</v>
      </c>
      <c r="AH6" s="14" t="s">
        <v>16</v>
      </c>
      <c r="AI6" s="66" t="s">
        <v>17</v>
      </c>
      <c r="AJ6" s="67" t="s">
        <v>18</v>
      </c>
      <c r="AK6" s="14" t="s">
        <v>16</v>
      </c>
      <c r="AL6" s="66" t="s">
        <v>17</v>
      </c>
      <c r="AM6" s="67" t="s">
        <v>18</v>
      </c>
      <c r="AN6" s="15" t="s">
        <v>16</v>
      </c>
      <c r="AO6" s="68" t="s">
        <v>17</v>
      </c>
      <c r="AP6" s="71"/>
      <c r="AQ6" s="16" t="s">
        <v>19</v>
      </c>
      <c r="AR6" s="17"/>
    </row>
    <row r="7" spans="1:44" ht="15.75" thickTop="1">
      <c r="A7" s="37" t="s">
        <v>29</v>
      </c>
      <c r="B7" s="38" t="s">
        <v>39</v>
      </c>
      <c r="C7" s="36" t="s">
        <v>30</v>
      </c>
      <c r="D7" s="18">
        <v>108.83</v>
      </c>
      <c r="E7" s="18">
        <v>0</v>
      </c>
      <c r="F7" s="19">
        <f>D7+E7</f>
        <v>108.83</v>
      </c>
      <c r="G7" s="20">
        <v>488.75</v>
      </c>
      <c r="H7" s="21">
        <v>33</v>
      </c>
      <c r="I7" s="19">
        <f aca="true" t="shared" si="0" ref="I7:I15">G7+H7</f>
        <v>521.75</v>
      </c>
      <c r="J7" s="20">
        <v>182.57</v>
      </c>
      <c r="K7" s="21">
        <v>0</v>
      </c>
      <c r="L7" s="19">
        <f aca="true" t="shared" si="1" ref="L7:L15">J7+K7</f>
        <v>182.57</v>
      </c>
      <c r="M7" s="18">
        <v>23</v>
      </c>
      <c r="N7" s="22">
        <v>0</v>
      </c>
      <c r="O7" s="19">
        <f aca="true" t="shared" si="2" ref="O7:O15">M7+N7</f>
        <v>23</v>
      </c>
      <c r="P7" s="18">
        <v>0</v>
      </c>
      <c r="Q7" s="22">
        <v>0</v>
      </c>
      <c r="R7" s="19">
        <f aca="true" t="shared" si="3" ref="R7:R15">P7+Q7</f>
        <v>0</v>
      </c>
      <c r="S7" s="18">
        <v>237.17</v>
      </c>
      <c r="T7" s="22">
        <v>35.95</v>
      </c>
      <c r="U7" s="19">
        <f aca="true" t="shared" si="4" ref="U7:U15">S7+T7</f>
        <v>273.12</v>
      </c>
      <c r="V7" s="18">
        <v>0</v>
      </c>
      <c r="W7" s="22">
        <v>0</v>
      </c>
      <c r="X7" s="19">
        <f aca="true" t="shared" si="5" ref="X7:X15">V7+W7</f>
        <v>0</v>
      </c>
      <c r="Y7" s="18">
        <v>0</v>
      </c>
      <c r="Z7" s="22">
        <v>0</v>
      </c>
      <c r="AA7" s="19">
        <f aca="true" t="shared" si="6" ref="AA7:AA15">Y7+Z7</f>
        <v>0</v>
      </c>
      <c r="AB7" s="18">
        <v>0</v>
      </c>
      <c r="AC7" s="22">
        <v>0</v>
      </c>
      <c r="AD7" s="19">
        <f aca="true" t="shared" si="7" ref="AD7:AD15">AB7+AC7</f>
        <v>0</v>
      </c>
      <c r="AE7" s="18">
        <v>0</v>
      </c>
      <c r="AF7" s="22">
        <v>0</v>
      </c>
      <c r="AG7" s="19">
        <f aca="true" t="shared" si="8" ref="AG7:AG15">AE7+AF7</f>
        <v>0</v>
      </c>
      <c r="AH7" s="18">
        <v>0</v>
      </c>
      <c r="AI7" s="22">
        <v>0</v>
      </c>
      <c r="AJ7" s="19">
        <f aca="true" t="shared" si="9" ref="AJ7:AJ15">AH7+AI7</f>
        <v>0</v>
      </c>
      <c r="AK7" s="18">
        <v>0</v>
      </c>
      <c r="AL7" s="22">
        <v>0</v>
      </c>
      <c r="AM7" s="19">
        <f aca="true" t="shared" si="10" ref="AM7:AM15">AK7+AL7</f>
        <v>0</v>
      </c>
      <c r="AN7" s="23">
        <f>AK7+AH7+AE7+AB7+Y7+V7+S7+P7+M7+J7+G7+D7</f>
        <v>1040.32</v>
      </c>
      <c r="AO7" s="24">
        <f>AL7+AI7+AF7+AC7+Z7+W7+T7+Q7+N7+K7+H7+E7</f>
        <v>68.95</v>
      </c>
      <c r="AP7" s="24">
        <f>+AO7+AN7</f>
        <v>1109.27</v>
      </c>
      <c r="AQ7" s="24"/>
      <c r="AR7" s="25"/>
    </row>
    <row r="8" spans="1:44" ht="15">
      <c r="A8" s="34" t="s">
        <v>31</v>
      </c>
      <c r="B8" s="34" t="s">
        <v>40</v>
      </c>
      <c r="C8" s="35" t="s">
        <v>30</v>
      </c>
      <c r="D8" s="26">
        <v>0</v>
      </c>
      <c r="E8" s="26">
        <v>0</v>
      </c>
      <c r="F8" s="19">
        <f aca="true" t="shared" si="11" ref="F8:F15">D8+E8</f>
        <v>0</v>
      </c>
      <c r="G8" s="27">
        <v>0</v>
      </c>
      <c r="H8" s="28">
        <v>0</v>
      </c>
      <c r="I8" s="19">
        <f t="shared" si="0"/>
        <v>0</v>
      </c>
      <c r="J8" s="27">
        <v>0</v>
      </c>
      <c r="K8" s="28">
        <v>0</v>
      </c>
      <c r="L8" s="19">
        <f t="shared" si="1"/>
        <v>0</v>
      </c>
      <c r="M8" s="26">
        <v>0</v>
      </c>
      <c r="N8" s="29">
        <v>0</v>
      </c>
      <c r="O8" s="19">
        <f t="shared" si="2"/>
        <v>0</v>
      </c>
      <c r="P8" s="26">
        <v>0</v>
      </c>
      <c r="Q8" s="29">
        <v>0</v>
      </c>
      <c r="R8" s="19">
        <f t="shared" si="3"/>
        <v>0</v>
      </c>
      <c r="S8" s="26">
        <v>0</v>
      </c>
      <c r="T8" s="29">
        <v>0</v>
      </c>
      <c r="U8" s="19">
        <f t="shared" si="4"/>
        <v>0</v>
      </c>
      <c r="V8" s="26">
        <v>0</v>
      </c>
      <c r="W8" s="29">
        <v>0</v>
      </c>
      <c r="X8" s="19">
        <f t="shared" si="5"/>
        <v>0</v>
      </c>
      <c r="Y8" s="26">
        <v>0</v>
      </c>
      <c r="Z8" s="29">
        <v>0</v>
      </c>
      <c r="AA8" s="19">
        <f t="shared" si="6"/>
        <v>0</v>
      </c>
      <c r="AB8" s="26">
        <v>0</v>
      </c>
      <c r="AC8" s="29">
        <v>0</v>
      </c>
      <c r="AD8" s="19">
        <f t="shared" si="7"/>
        <v>0</v>
      </c>
      <c r="AE8" s="26">
        <v>0</v>
      </c>
      <c r="AF8" s="29">
        <v>0</v>
      </c>
      <c r="AG8" s="19">
        <f t="shared" si="8"/>
        <v>0</v>
      </c>
      <c r="AH8" s="26">
        <v>0</v>
      </c>
      <c r="AI8" s="29">
        <v>0</v>
      </c>
      <c r="AJ8" s="19">
        <f t="shared" si="9"/>
        <v>0</v>
      </c>
      <c r="AK8" s="26">
        <v>0</v>
      </c>
      <c r="AL8" s="29">
        <v>0</v>
      </c>
      <c r="AM8" s="19">
        <f t="shared" si="10"/>
        <v>0</v>
      </c>
      <c r="AN8" s="23">
        <f aca="true" t="shared" si="12" ref="AN8:AO15">AK8+AH8+AE8+AB8+Y8+V8+S8+P8+M8+J8+G8+D8</f>
        <v>0</v>
      </c>
      <c r="AO8" s="24">
        <f t="shared" si="12"/>
        <v>0</v>
      </c>
      <c r="AP8" s="24">
        <f aca="true" t="shared" si="13" ref="AP8:AP15">+AO8+AN8</f>
        <v>0</v>
      </c>
      <c r="AQ8" s="24"/>
      <c r="AR8" s="25"/>
    </row>
    <row r="9" spans="1:44" ht="15">
      <c r="A9" s="34" t="s">
        <v>46</v>
      </c>
      <c r="B9" s="34" t="s">
        <v>47</v>
      </c>
      <c r="C9" s="35" t="s">
        <v>30</v>
      </c>
      <c r="D9" s="26">
        <v>0</v>
      </c>
      <c r="E9" s="26">
        <v>0</v>
      </c>
      <c r="F9" s="19">
        <f t="shared" si="11"/>
        <v>0</v>
      </c>
      <c r="G9" s="27">
        <v>0</v>
      </c>
      <c r="H9" s="28">
        <v>0</v>
      </c>
      <c r="I9" s="19">
        <f t="shared" si="0"/>
        <v>0</v>
      </c>
      <c r="J9" s="27">
        <v>0</v>
      </c>
      <c r="K9" s="28">
        <v>0</v>
      </c>
      <c r="L9" s="19">
        <f t="shared" si="1"/>
        <v>0</v>
      </c>
      <c r="M9" s="26">
        <v>0</v>
      </c>
      <c r="N9" s="29">
        <v>0</v>
      </c>
      <c r="O9" s="19">
        <f t="shared" si="2"/>
        <v>0</v>
      </c>
      <c r="P9" s="26">
        <v>0</v>
      </c>
      <c r="Q9" s="29">
        <v>0</v>
      </c>
      <c r="R9" s="19">
        <f t="shared" si="3"/>
        <v>0</v>
      </c>
      <c r="S9" s="26">
        <v>44.9</v>
      </c>
      <c r="T9" s="29">
        <v>0</v>
      </c>
      <c r="U9" s="19">
        <f t="shared" si="4"/>
        <v>44.9</v>
      </c>
      <c r="V9" s="26">
        <v>0</v>
      </c>
      <c r="W9" s="29">
        <v>0</v>
      </c>
      <c r="X9" s="19">
        <f t="shared" si="5"/>
        <v>0</v>
      </c>
      <c r="Y9" s="26">
        <v>0</v>
      </c>
      <c r="Z9" s="29">
        <v>0</v>
      </c>
      <c r="AA9" s="19">
        <f t="shared" si="6"/>
        <v>0</v>
      </c>
      <c r="AB9" s="26">
        <v>0</v>
      </c>
      <c r="AC9" s="29">
        <v>0</v>
      </c>
      <c r="AD9" s="19">
        <f t="shared" si="7"/>
        <v>0</v>
      </c>
      <c r="AE9" s="26">
        <v>0</v>
      </c>
      <c r="AF9" s="29">
        <v>0</v>
      </c>
      <c r="AG9" s="19">
        <f t="shared" si="8"/>
        <v>0</v>
      </c>
      <c r="AH9" s="26">
        <v>0</v>
      </c>
      <c r="AI9" s="29">
        <v>0</v>
      </c>
      <c r="AJ9" s="19">
        <f t="shared" si="9"/>
        <v>0</v>
      </c>
      <c r="AK9" s="26">
        <v>0</v>
      </c>
      <c r="AL9" s="29">
        <v>0</v>
      </c>
      <c r="AM9" s="19">
        <f t="shared" si="10"/>
        <v>0</v>
      </c>
      <c r="AN9" s="23">
        <f>AK9+AH9+AE9+AB9+Y9+V9+S9+P9+M9+J9+G9+D9</f>
        <v>44.9</v>
      </c>
      <c r="AO9" s="24">
        <f t="shared" si="12"/>
        <v>0</v>
      </c>
      <c r="AP9" s="24">
        <f t="shared" si="13"/>
        <v>44.9</v>
      </c>
      <c r="AQ9" s="24"/>
      <c r="AR9" s="25"/>
    </row>
    <row r="10" spans="1:44" ht="15">
      <c r="A10" s="34" t="s">
        <v>46</v>
      </c>
      <c r="B10" s="34" t="s">
        <v>65</v>
      </c>
      <c r="C10" s="35"/>
      <c r="D10" s="26"/>
      <c r="E10" s="26"/>
      <c r="F10" s="19">
        <f t="shared" si="11"/>
        <v>0</v>
      </c>
      <c r="G10" s="27"/>
      <c r="H10" s="28"/>
      <c r="I10" s="19">
        <f t="shared" si="0"/>
        <v>0</v>
      </c>
      <c r="J10" s="27"/>
      <c r="K10" s="28"/>
      <c r="L10" s="19">
        <f t="shared" si="1"/>
        <v>0</v>
      </c>
      <c r="M10" s="26"/>
      <c r="N10" s="29"/>
      <c r="O10" s="19">
        <f t="shared" si="2"/>
        <v>0</v>
      </c>
      <c r="P10" s="26"/>
      <c r="Q10" s="29"/>
      <c r="R10" s="19">
        <f t="shared" si="3"/>
        <v>0</v>
      </c>
      <c r="S10" s="26"/>
      <c r="T10" s="29"/>
      <c r="U10" s="19">
        <f t="shared" si="4"/>
        <v>0</v>
      </c>
      <c r="V10" s="26"/>
      <c r="W10" s="29"/>
      <c r="X10" s="19">
        <f t="shared" si="5"/>
        <v>0</v>
      </c>
      <c r="Y10" s="26"/>
      <c r="Z10" s="29"/>
      <c r="AA10" s="19">
        <f t="shared" si="6"/>
        <v>0</v>
      </c>
      <c r="AB10" s="26"/>
      <c r="AC10" s="29"/>
      <c r="AD10" s="19">
        <f t="shared" si="7"/>
        <v>0</v>
      </c>
      <c r="AE10" s="26">
        <v>0</v>
      </c>
      <c r="AF10" s="26">
        <v>0</v>
      </c>
      <c r="AG10" s="19">
        <f t="shared" si="8"/>
        <v>0</v>
      </c>
      <c r="AH10" s="26"/>
      <c r="AI10" s="29"/>
      <c r="AJ10" s="19">
        <f t="shared" si="9"/>
        <v>0</v>
      </c>
      <c r="AK10" s="26"/>
      <c r="AL10" s="29"/>
      <c r="AM10" s="19">
        <f t="shared" si="10"/>
        <v>0</v>
      </c>
      <c r="AN10" s="23"/>
      <c r="AO10" s="24"/>
      <c r="AP10" s="24"/>
      <c r="AQ10" s="24"/>
      <c r="AR10" s="25"/>
    </row>
    <row r="11" spans="1:44" ht="15">
      <c r="A11" s="34" t="s">
        <v>32</v>
      </c>
      <c r="B11" s="34" t="s">
        <v>41</v>
      </c>
      <c r="C11" s="35" t="s">
        <v>33</v>
      </c>
      <c r="D11" s="26">
        <v>106.68</v>
      </c>
      <c r="E11" s="26">
        <v>800.31</v>
      </c>
      <c r="F11" s="19">
        <f t="shared" si="11"/>
        <v>906.99</v>
      </c>
      <c r="G11" s="27">
        <v>26.27</v>
      </c>
      <c r="H11" s="28">
        <v>105.92</v>
      </c>
      <c r="I11" s="19">
        <f t="shared" si="0"/>
        <v>132.19</v>
      </c>
      <c r="J11" s="27">
        <v>0</v>
      </c>
      <c r="K11" s="28">
        <v>18.13</v>
      </c>
      <c r="L11" s="19">
        <f t="shared" si="1"/>
        <v>18.13</v>
      </c>
      <c r="M11" s="26">
        <v>211.19</v>
      </c>
      <c r="N11" s="29">
        <v>502.15</v>
      </c>
      <c r="O11" s="19">
        <f t="shared" si="2"/>
        <v>713.3399999999999</v>
      </c>
      <c r="P11" s="26">
        <v>392.15</v>
      </c>
      <c r="Q11" s="29">
        <v>594.17</v>
      </c>
      <c r="R11" s="19">
        <f t="shared" si="3"/>
        <v>986.3199999999999</v>
      </c>
      <c r="S11" s="26">
        <v>715.93</v>
      </c>
      <c r="T11" s="29">
        <v>323.68</v>
      </c>
      <c r="U11" s="19">
        <f t="shared" si="4"/>
        <v>1039.61</v>
      </c>
      <c r="V11" s="26">
        <v>0</v>
      </c>
      <c r="W11" s="29">
        <v>0</v>
      </c>
      <c r="X11" s="19">
        <f t="shared" si="5"/>
        <v>0</v>
      </c>
      <c r="Y11" s="26">
        <v>141.95</v>
      </c>
      <c r="Z11" s="29">
        <v>414.84</v>
      </c>
      <c r="AA11" s="19">
        <f t="shared" si="6"/>
        <v>556.79</v>
      </c>
      <c r="AB11" s="26">
        <v>182.57</v>
      </c>
      <c r="AC11" s="29">
        <v>358.49</v>
      </c>
      <c r="AD11" s="19">
        <f t="shared" si="7"/>
        <v>541.06</v>
      </c>
      <c r="AE11" s="26">
        <v>0</v>
      </c>
      <c r="AF11" s="29">
        <v>0</v>
      </c>
      <c r="AG11" s="19">
        <f t="shared" si="8"/>
        <v>0</v>
      </c>
      <c r="AH11" s="26">
        <v>0</v>
      </c>
      <c r="AI11" s="29">
        <v>0</v>
      </c>
      <c r="AJ11" s="19">
        <f t="shared" si="9"/>
        <v>0</v>
      </c>
      <c r="AK11" s="26">
        <v>0</v>
      </c>
      <c r="AL11" s="29">
        <v>0</v>
      </c>
      <c r="AM11" s="19">
        <f t="shared" si="10"/>
        <v>0</v>
      </c>
      <c r="AN11" s="23">
        <f>AK11+AH11+AE11+AB11+Y11+V11+S11+P11+M11+J11+G11+D11</f>
        <v>1776.74</v>
      </c>
      <c r="AO11" s="24">
        <f>AL11+AI11+AF11+AC11+Z11+W11+T11+Q11+N11+K11+H11+E11</f>
        <v>3117.69</v>
      </c>
      <c r="AP11" s="24">
        <f t="shared" si="13"/>
        <v>4894.43</v>
      </c>
      <c r="AQ11" s="24"/>
      <c r="AR11" s="25"/>
    </row>
    <row r="12" spans="1:44" ht="15">
      <c r="A12" s="34" t="s">
        <v>38</v>
      </c>
      <c r="B12" s="45" t="s">
        <v>42</v>
      </c>
      <c r="C12" s="46" t="s">
        <v>34</v>
      </c>
      <c r="D12" s="47">
        <v>160.02</v>
      </c>
      <c r="E12" s="47">
        <v>0</v>
      </c>
      <c r="F12" s="19">
        <f t="shared" si="11"/>
        <v>160.02</v>
      </c>
      <c r="G12" s="43">
        <v>26.67</v>
      </c>
      <c r="H12" s="43">
        <v>0</v>
      </c>
      <c r="I12" s="19">
        <f t="shared" si="0"/>
        <v>26.67</v>
      </c>
      <c r="J12" s="47">
        <v>0</v>
      </c>
      <c r="K12" s="48">
        <v>0</v>
      </c>
      <c r="L12" s="19">
        <f t="shared" si="1"/>
        <v>0</v>
      </c>
      <c r="M12" s="47">
        <v>391.81</v>
      </c>
      <c r="N12" s="48">
        <v>0</v>
      </c>
      <c r="O12" s="19">
        <f t="shared" si="2"/>
        <v>391.81</v>
      </c>
      <c r="P12" s="47">
        <v>391.81</v>
      </c>
      <c r="Q12" s="29">
        <v>52</v>
      </c>
      <c r="R12" s="19">
        <f t="shared" si="3"/>
        <v>443.81</v>
      </c>
      <c r="S12" s="26">
        <v>106.68</v>
      </c>
      <c r="T12" s="29">
        <v>0</v>
      </c>
      <c r="U12" s="19">
        <f t="shared" si="4"/>
        <v>106.68</v>
      </c>
      <c r="V12" s="26">
        <v>0</v>
      </c>
      <c r="W12" s="29">
        <v>0</v>
      </c>
      <c r="X12" s="19">
        <f t="shared" si="5"/>
        <v>0</v>
      </c>
      <c r="Y12" s="26">
        <v>213.36</v>
      </c>
      <c r="Z12" s="26">
        <v>0</v>
      </c>
      <c r="AA12" s="19">
        <f t="shared" si="6"/>
        <v>213.36</v>
      </c>
      <c r="AB12" s="26">
        <v>0</v>
      </c>
      <c r="AC12" s="26">
        <v>0</v>
      </c>
      <c r="AD12" s="19">
        <f t="shared" si="7"/>
        <v>0</v>
      </c>
      <c r="AE12" s="26">
        <v>0</v>
      </c>
      <c r="AF12" s="26">
        <v>0</v>
      </c>
      <c r="AG12" s="19">
        <f t="shared" si="8"/>
        <v>0</v>
      </c>
      <c r="AH12" s="26">
        <v>0</v>
      </c>
      <c r="AI12" s="26">
        <v>0</v>
      </c>
      <c r="AJ12" s="19">
        <f t="shared" si="9"/>
        <v>0</v>
      </c>
      <c r="AK12" s="26">
        <v>0</v>
      </c>
      <c r="AL12" s="26">
        <v>0</v>
      </c>
      <c r="AM12" s="19">
        <f t="shared" si="10"/>
        <v>0</v>
      </c>
      <c r="AN12" s="23">
        <f t="shared" si="12"/>
        <v>1290.3500000000001</v>
      </c>
      <c r="AO12" s="24">
        <f t="shared" si="12"/>
        <v>52</v>
      </c>
      <c r="AP12" s="24">
        <f t="shared" si="13"/>
        <v>1342.3500000000001</v>
      </c>
      <c r="AQ12" s="24"/>
      <c r="AR12" s="25"/>
    </row>
    <row r="13" spans="1:44" ht="15.75" thickBot="1">
      <c r="A13" s="34" t="s">
        <v>35</v>
      </c>
      <c r="B13" s="34" t="s">
        <v>43</v>
      </c>
      <c r="C13" s="35" t="s">
        <v>36</v>
      </c>
      <c r="D13" s="26">
        <v>133.35</v>
      </c>
      <c r="E13" s="26">
        <v>195.73</v>
      </c>
      <c r="F13" s="19">
        <f t="shared" si="11"/>
        <v>329.08</v>
      </c>
      <c r="G13" s="27">
        <v>0</v>
      </c>
      <c r="H13" s="28">
        <v>58.82</v>
      </c>
      <c r="I13" s="19">
        <f t="shared" si="0"/>
        <v>58.82</v>
      </c>
      <c r="J13" s="27">
        <v>0</v>
      </c>
      <c r="K13" s="28">
        <v>14.72</v>
      </c>
      <c r="L13" s="19">
        <f t="shared" si="1"/>
        <v>14.72</v>
      </c>
      <c r="M13" s="26">
        <v>26.67</v>
      </c>
      <c r="N13" s="29">
        <v>49.68</v>
      </c>
      <c r="O13" s="19">
        <f t="shared" si="2"/>
        <v>76.35</v>
      </c>
      <c r="P13" s="26">
        <v>0</v>
      </c>
      <c r="Q13" s="29">
        <v>0</v>
      </c>
      <c r="R13" s="19">
        <f t="shared" si="3"/>
        <v>0</v>
      </c>
      <c r="S13" s="26">
        <v>26.67</v>
      </c>
      <c r="T13" s="29">
        <v>103.18</v>
      </c>
      <c r="U13" s="19">
        <f t="shared" si="4"/>
        <v>129.85000000000002</v>
      </c>
      <c r="V13" s="26">
        <v>0</v>
      </c>
      <c r="W13" s="29">
        <v>0</v>
      </c>
      <c r="X13" s="19">
        <f t="shared" si="5"/>
        <v>0</v>
      </c>
      <c r="Y13" s="30">
        <v>26.67</v>
      </c>
      <c r="Z13" s="30">
        <v>46.46</v>
      </c>
      <c r="AA13" s="19">
        <f t="shared" si="6"/>
        <v>73.13</v>
      </c>
      <c r="AB13" s="30">
        <v>0</v>
      </c>
      <c r="AC13" s="30">
        <v>125.5</v>
      </c>
      <c r="AD13" s="19">
        <f t="shared" si="7"/>
        <v>125.5</v>
      </c>
      <c r="AE13" s="30">
        <v>26.67</v>
      </c>
      <c r="AF13" s="30">
        <v>36.8</v>
      </c>
      <c r="AG13" s="19">
        <f t="shared" si="8"/>
        <v>63.47</v>
      </c>
      <c r="AH13" s="30">
        <v>0</v>
      </c>
      <c r="AI13" s="30">
        <v>116.05</v>
      </c>
      <c r="AJ13" s="19">
        <f t="shared" si="9"/>
        <v>116.05</v>
      </c>
      <c r="AK13" s="30">
        <v>494.37</v>
      </c>
      <c r="AL13" s="30">
        <v>387.53</v>
      </c>
      <c r="AM13" s="19">
        <f t="shared" si="10"/>
        <v>881.9</v>
      </c>
      <c r="AN13" s="23">
        <f t="shared" si="12"/>
        <v>734.3999999999999</v>
      </c>
      <c r="AO13" s="24">
        <f t="shared" si="12"/>
        <v>1134.47</v>
      </c>
      <c r="AP13" s="24">
        <f t="shared" si="13"/>
        <v>1868.87</v>
      </c>
      <c r="AQ13" s="24"/>
      <c r="AR13" s="25"/>
    </row>
    <row r="14" spans="1:44" ht="15.75" thickTop="1">
      <c r="A14" s="54" t="s">
        <v>61</v>
      </c>
      <c r="B14" s="55" t="s">
        <v>62</v>
      </c>
      <c r="C14" s="56" t="s">
        <v>37</v>
      </c>
      <c r="D14" s="57">
        <v>0</v>
      </c>
      <c r="E14" s="57">
        <v>208.15</v>
      </c>
      <c r="F14" s="19">
        <f t="shared" si="11"/>
        <v>208.15</v>
      </c>
      <c r="G14" s="57">
        <v>315.92</v>
      </c>
      <c r="H14" s="57">
        <v>750.69</v>
      </c>
      <c r="I14" s="19">
        <f t="shared" si="0"/>
        <v>1066.6100000000001</v>
      </c>
      <c r="J14" s="57">
        <v>26.67</v>
      </c>
      <c r="K14" s="57">
        <v>118.68</v>
      </c>
      <c r="L14" s="19">
        <f t="shared" si="1"/>
        <v>145.35000000000002</v>
      </c>
      <c r="M14" s="57">
        <v>262.58</v>
      </c>
      <c r="N14" s="57">
        <v>259.7</v>
      </c>
      <c r="O14" s="19">
        <f t="shared" si="2"/>
        <v>522.28</v>
      </c>
      <c r="P14" s="57">
        <v>133.35</v>
      </c>
      <c r="Q14" s="57">
        <v>278.44</v>
      </c>
      <c r="R14" s="19">
        <f t="shared" si="3"/>
        <v>411.78999999999996</v>
      </c>
      <c r="S14" s="57">
        <v>293.37</v>
      </c>
      <c r="T14" s="57">
        <v>337.15</v>
      </c>
      <c r="U14" s="19">
        <f t="shared" si="4"/>
        <v>630.52</v>
      </c>
      <c r="V14" s="57">
        <v>0</v>
      </c>
      <c r="W14" s="57">
        <v>0</v>
      </c>
      <c r="X14" s="19">
        <f t="shared" si="5"/>
        <v>0</v>
      </c>
      <c r="Y14" s="57">
        <v>80.01</v>
      </c>
      <c r="Z14" s="57">
        <v>342.65</v>
      </c>
      <c r="AA14" s="19">
        <f t="shared" si="6"/>
        <v>422.65999999999997</v>
      </c>
      <c r="AB14" s="57">
        <v>0</v>
      </c>
      <c r="AC14" s="57">
        <v>0</v>
      </c>
      <c r="AD14" s="19">
        <f t="shared" si="7"/>
        <v>0</v>
      </c>
      <c r="AE14" s="57">
        <v>0</v>
      </c>
      <c r="AF14" s="57">
        <v>0</v>
      </c>
      <c r="AG14" s="19">
        <f t="shared" si="8"/>
        <v>0</v>
      </c>
      <c r="AH14" s="57">
        <v>269.01</v>
      </c>
      <c r="AI14" s="57">
        <v>106.68</v>
      </c>
      <c r="AJ14" s="19">
        <f t="shared" si="9"/>
        <v>375.69</v>
      </c>
      <c r="AK14" s="57">
        <v>0</v>
      </c>
      <c r="AL14" s="57">
        <v>0</v>
      </c>
      <c r="AM14" s="19">
        <f t="shared" si="10"/>
        <v>0</v>
      </c>
      <c r="AN14" s="58">
        <f>AK14+AH14+AE14+AB14+Y14+V14+S14+P14+M14+J14+G14+D14</f>
        <v>1380.91</v>
      </c>
      <c r="AO14" s="58">
        <f t="shared" si="12"/>
        <v>2402.1400000000003</v>
      </c>
      <c r="AP14" s="24">
        <f t="shared" si="13"/>
        <v>3783.05</v>
      </c>
      <c r="AQ14" s="59"/>
      <c r="AR14" s="60"/>
    </row>
    <row r="15" spans="1:44" ht="15">
      <c r="A15" s="54" t="s">
        <v>67</v>
      </c>
      <c r="B15" s="55" t="s">
        <v>66</v>
      </c>
      <c r="C15" s="56" t="s">
        <v>37</v>
      </c>
      <c r="D15" s="57"/>
      <c r="E15" s="57"/>
      <c r="F15" s="19">
        <f t="shared" si="11"/>
        <v>0</v>
      </c>
      <c r="G15" s="57"/>
      <c r="H15" s="57"/>
      <c r="I15" s="19">
        <f t="shared" si="0"/>
        <v>0</v>
      </c>
      <c r="J15" s="57"/>
      <c r="K15" s="57"/>
      <c r="L15" s="19">
        <f t="shared" si="1"/>
        <v>0</v>
      </c>
      <c r="M15" s="57"/>
      <c r="N15" s="57"/>
      <c r="O15" s="19">
        <f t="shared" si="2"/>
        <v>0</v>
      </c>
      <c r="P15" s="57"/>
      <c r="Q15" s="57"/>
      <c r="R15" s="19">
        <f t="shared" si="3"/>
        <v>0</v>
      </c>
      <c r="S15" s="57"/>
      <c r="T15" s="57"/>
      <c r="U15" s="19">
        <f t="shared" si="4"/>
        <v>0</v>
      </c>
      <c r="V15" s="57"/>
      <c r="W15" s="57"/>
      <c r="X15" s="19">
        <f t="shared" si="5"/>
        <v>0</v>
      </c>
      <c r="Y15" s="57"/>
      <c r="Z15" s="57"/>
      <c r="AA15" s="19">
        <f t="shared" si="6"/>
        <v>0</v>
      </c>
      <c r="AB15" s="57">
        <v>53.34</v>
      </c>
      <c r="AC15" s="57">
        <v>126.5</v>
      </c>
      <c r="AD15" s="19">
        <f t="shared" si="7"/>
        <v>179.84</v>
      </c>
      <c r="AE15" s="57"/>
      <c r="AF15" s="57"/>
      <c r="AG15" s="19">
        <f t="shared" si="8"/>
        <v>0</v>
      </c>
      <c r="AH15" s="57"/>
      <c r="AI15" s="57"/>
      <c r="AJ15" s="19">
        <f t="shared" si="9"/>
        <v>0</v>
      </c>
      <c r="AK15" s="72"/>
      <c r="AL15" s="72"/>
      <c r="AM15" s="19">
        <f t="shared" si="10"/>
        <v>0</v>
      </c>
      <c r="AN15" s="58">
        <f>AK15+AH15+AE15+AB15+Y15+V15+S15+P15+M15+J15+G15+D15</f>
        <v>53.34</v>
      </c>
      <c r="AO15" s="58">
        <f t="shared" si="12"/>
        <v>126.5</v>
      </c>
      <c r="AP15" s="24">
        <f t="shared" si="13"/>
        <v>179.84</v>
      </c>
      <c r="AQ15" s="73"/>
      <c r="AR15" s="74"/>
    </row>
    <row r="16" spans="2:44" ht="15.75" thickBot="1">
      <c r="B16" s="62" t="s">
        <v>63</v>
      </c>
      <c r="C16" s="61"/>
      <c r="D16" s="61"/>
      <c r="E16" s="61"/>
      <c r="F16" s="63">
        <f>SUM(F7:F15)</f>
        <v>1713.0700000000002</v>
      </c>
      <c r="G16" s="61"/>
      <c r="H16" s="61"/>
      <c r="I16" s="63">
        <f>SUM(I7:I15)</f>
        <v>1806.0400000000002</v>
      </c>
      <c r="J16" s="61"/>
      <c r="K16" s="61"/>
      <c r="L16" s="63">
        <f>SUM(L7:L15)</f>
        <v>360.77</v>
      </c>
      <c r="M16" s="61"/>
      <c r="N16" s="61"/>
      <c r="O16" s="63">
        <f>SUM(O7:O15)</f>
        <v>1726.7799999999997</v>
      </c>
      <c r="P16" s="61"/>
      <c r="Q16" s="61"/>
      <c r="R16" s="63">
        <f>SUM(R7:R15)</f>
        <v>1841.9199999999998</v>
      </c>
      <c r="S16" s="61"/>
      <c r="T16" s="61"/>
      <c r="U16" s="63">
        <f>SUM(U7:U15)</f>
        <v>2224.68</v>
      </c>
      <c r="V16" s="61"/>
      <c r="W16" s="61"/>
      <c r="X16" s="63">
        <f>SUM(X7:X15)</f>
        <v>0</v>
      </c>
      <c r="Y16" s="61"/>
      <c r="Z16" s="61"/>
      <c r="AA16" s="63">
        <f>SUM(AA7:AA15)</f>
        <v>1265.94</v>
      </c>
      <c r="AB16" s="61"/>
      <c r="AC16" s="61"/>
      <c r="AD16" s="63">
        <f>SUM(AD7:AD15)</f>
        <v>846.4</v>
      </c>
      <c r="AE16" s="61"/>
      <c r="AF16" s="61"/>
      <c r="AG16" s="63">
        <f>SUM(AG7:AG15)</f>
        <v>63.47</v>
      </c>
      <c r="AH16" s="61"/>
      <c r="AI16" s="61"/>
      <c r="AJ16" s="63">
        <f>SUM(AJ7:AJ15)</f>
        <v>491.74</v>
      </c>
      <c r="AK16" s="61"/>
      <c r="AL16" s="61"/>
      <c r="AM16" s="64">
        <f>SUM(AM7:AM15)</f>
        <v>881.9</v>
      </c>
      <c r="AN16" s="65">
        <f>SUM(AN7:AN15)</f>
        <v>6320.96</v>
      </c>
      <c r="AO16" s="65">
        <f>SUM(AO7:AO15)</f>
        <v>6901.75</v>
      </c>
      <c r="AP16" s="24">
        <f>+AO16+AN16</f>
        <v>13222.71</v>
      </c>
      <c r="AQ16" s="61"/>
      <c r="AR16" s="61"/>
    </row>
    <row r="17" ht="15.75" thickTop="1"/>
    <row r="18" ht="15">
      <c r="J18" s="43"/>
    </row>
    <row r="19" ht="15">
      <c r="AK19" s="75"/>
    </row>
  </sheetData>
  <sheetProtection/>
  <mergeCells count="14">
    <mergeCell ref="AE5:AF5"/>
    <mergeCell ref="AH5:AI5"/>
    <mergeCell ref="AK5:AL5"/>
    <mergeCell ref="AN5:AR5"/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5"/>
  <sheetViews>
    <sheetView zoomScalePageLayoutView="0" workbookViewId="0" topLeftCell="A1">
      <selection activeCell="I43" sqref="I43"/>
    </sheetView>
  </sheetViews>
  <sheetFormatPr defaultColWidth="11.421875" defaultRowHeight="15"/>
  <cols>
    <col min="2" max="2" width="27.8515625" style="0" customWidth="1"/>
    <col min="3" max="3" width="44.7109375" style="0" customWidth="1"/>
    <col min="4" max="4" width="15.28125" style="0" customWidth="1"/>
    <col min="5" max="5" width="27.00390625" style="0" customWidth="1"/>
    <col min="6" max="6" width="23.421875" style="0" bestFit="1" customWidth="1"/>
  </cols>
  <sheetData>
    <row r="2" spans="2:6" ht="15">
      <c r="B2" s="121" t="s">
        <v>44</v>
      </c>
      <c r="C2" s="122"/>
      <c r="D2" s="122"/>
      <c r="E2" s="122"/>
      <c r="F2" s="122"/>
    </row>
    <row r="3" spans="1:6" ht="15">
      <c r="A3" s="31"/>
      <c r="B3" s="32" t="s">
        <v>23</v>
      </c>
      <c r="C3" s="32" t="s">
        <v>24</v>
      </c>
      <c r="D3" s="32" t="s">
        <v>25</v>
      </c>
      <c r="E3" s="32" t="s">
        <v>26</v>
      </c>
      <c r="F3" s="32" t="s">
        <v>27</v>
      </c>
    </row>
    <row r="4" spans="1:6" ht="15">
      <c r="A4" s="33" t="s">
        <v>20</v>
      </c>
      <c r="B4" s="31" t="s">
        <v>69</v>
      </c>
      <c r="C4" s="81" t="s">
        <v>70</v>
      </c>
      <c r="D4" s="101">
        <v>169.77</v>
      </c>
      <c r="E4" s="82" t="s">
        <v>71</v>
      </c>
      <c r="F4" s="83" t="s">
        <v>72</v>
      </c>
    </row>
    <row r="5" spans="1:6" ht="15">
      <c r="A5" s="33" t="s">
        <v>21</v>
      </c>
      <c r="B5" s="31" t="s">
        <v>73</v>
      </c>
      <c r="C5" s="42" t="s">
        <v>74</v>
      </c>
      <c r="D5" s="101">
        <v>576.64</v>
      </c>
      <c r="E5" s="83" t="s">
        <v>75</v>
      </c>
      <c r="F5" s="83" t="s">
        <v>72</v>
      </c>
    </row>
    <row r="6" spans="1:6" ht="90">
      <c r="A6" s="105" t="s">
        <v>22</v>
      </c>
      <c r="B6" s="84" t="s">
        <v>76</v>
      </c>
      <c r="C6" s="85" t="s">
        <v>77</v>
      </c>
      <c r="D6" s="102">
        <v>172.86</v>
      </c>
      <c r="E6" s="87" t="s">
        <v>78</v>
      </c>
      <c r="F6" s="87" t="s">
        <v>72</v>
      </c>
    </row>
    <row r="8" spans="2:6" ht="15">
      <c r="B8" s="121" t="s">
        <v>45</v>
      </c>
      <c r="C8" s="122"/>
      <c r="D8" s="122"/>
      <c r="E8" s="122"/>
      <c r="F8" s="122"/>
    </row>
    <row r="9" spans="1:6" ht="15">
      <c r="A9" s="31"/>
      <c r="B9" s="32" t="s">
        <v>23</v>
      </c>
      <c r="C9" s="44" t="s">
        <v>24</v>
      </c>
      <c r="D9" s="32" t="s">
        <v>25</v>
      </c>
      <c r="E9" s="32" t="s">
        <v>26</v>
      </c>
      <c r="F9" s="32" t="s">
        <v>27</v>
      </c>
    </row>
    <row r="10" spans="1:6" ht="15">
      <c r="A10" s="33" t="s">
        <v>20</v>
      </c>
      <c r="B10" s="31" t="s">
        <v>73</v>
      </c>
      <c r="C10" s="42" t="s">
        <v>74</v>
      </c>
      <c r="D10" s="101">
        <v>576.64</v>
      </c>
      <c r="E10" s="83" t="s">
        <v>75</v>
      </c>
      <c r="F10" s="83" t="s">
        <v>72</v>
      </c>
    </row>
    <row r="11" spans="1:6" ht="90">
      <c r="A11" s="105" t="s">
        <v>21</v>
      </c>
      <c r="B11" s="84" t="s">
        <v>76</v>
      </c>
      <c r="C11" s="85" t="s">
        <v>77</v>
      </c>
      <c r="D11" s="102">
        <v>192.24</v>
      </c>
      <c r="E11" s="87" t="s">
        <v>78</v>
      </c>
      <c r="F11" s="87" t="s">
        <v>72</v>
      </c>
    </row>
    <row r="12" spans="1:6" ht="15">
      <c r="A12" s="80"/>
      <c r="B12" s="76"/>
      <c r="C12" s="77"/>
      <c r="D12" s="78"/>
      <c r="E12" s="77"/>
      <c r="F12" s="79"/>
    </row>
    <row r="13" spans="2:6" ht="16.5" customHeight="1">
      <c r="B13" s="95" t="s">
        <v>162</v>
      </c>
      <c r="C13" s="95"/>
      <c r="D13" s="95"/>
      <c r="E13" s="95"/>
      <c r="F13" s="95"/>
    </row>
    <row r="14" spans="1:6" ht="15">
      <c r="A14" s="31"/>
      <c r="B14" s="32" t="s">
        <v>23</v>
      </c>
      <c r="C14" s="44" t="s">
        <v>24</v>
      </c>
      <c r="D14" s="32" t="s">
        <v>25</v>
      </c>
      <c r="E14" s="32" t="s">
        <v>26</v>
      </c>
      <c r="F14" s="32" t="s">
        <v>27</v>
      </c>
    </row>
    <row r="15" spans="1:6" ht="30">
      <c r="A15" s="33" t="s">
        <v>20</v>
      </c>
      <c r="B15" s="31" t="s">
        <v>163</v>
      </c>
      <c r="C15" s="50" t="s">
        <v>164</v>
      </c>
      <c r="D15" s="53">
        <v>165.15</v>
      </c>
      <c r="E15" s="49" t="s">
        <v>71</v>
      </c>
      <c r="F15" s="42" t="s">
        <v>165</v>
      </c>
    </row>
    <row r="16" spans="1:6" ht="75">
      <c r="A16" s="33" t="s">
        <v>21</v>
      </c>
      <c r="B16" s="31" t="s">
        <v>166</v>
      </c>
      <c r="C16" s="50" t="s">
        <v>167</v>
      </c>
      <c r="D16" s="53">
        <v>571.18</v>
      </c>
      <c r="E16" s="49" t="s">
        <v>168</v>
      </c>
      <c r="F16" s="42" t="s">
        <v>165</v>
      </c>
    </row>
    <row r="17" spans="1:6" ht="30">
      <c r="A17" s="33" t="s">
        <v>22</v>
      </c>
      <c r="B17" s="31" t="s">
        <v>169</v>
      </c>
      <c r="C17" s="50" t="s">
        <v>170</v>
      </c>
      <c r="D17" s="53">
        <v>109.36</v>
      </c>
      <c r="E17" s="50" t="s">
        <v>85</v>
      </c>
      <c r="F17" s="42" t="s">
        <v>165</v>
      </c>
    </row>
    <row r="18" spans="1:6" ht="15">
      <c r="A18" s="80"/>
      <c r="B18" s="106"/>
      <c r="C18" s="107"/>
      <c r="D18" s="108"/>
      <c r="E18" s="107"/>
      <c r="F18" s="109"/>
    </row>
    <row r="19" spans="1:6" ht="15">
      <c r="A19" s="80"/>
      <c r="B19" s="76"/>
      <c r="C19" s="110"/>
      <c r="D19" s="78"/>
      <c r="E19" s="110"/>
      <c r="F19" s="79"/>
    </row>
    <row r="20" spans="2:6" ht="15">
      <c r="B20" s="121" t="s">
        <v>79</v>
      </c>
      <c r="C20" s="122"/>
      <c r="D20" s="122"/>
      <c r="E20" s="122"/>
      <c r="F20" s="122"/>
    </row>
    <row r="21" spans="1:6" ht="15">
      <c r="A21" s="31"/>
      <c r="B21" s="32" t="s">
        <v>23</v>
      </c>
      <c r="C21" s="32" t="s">
        <v>24</v>
      </c>
      <c r="D21" s="32" t="s">
        <v>25</v>
      </c>
      <c r="E21" s="32" t="s">
        <v>26</v>
      </c>
      <c r="F21" s="32" t="s">
        <v>27</v>
      </c>
    </row>
    <row r="22" spans="1:6" ht="30">
      <c r="A22" s="105" t="s">
        <v>20</v>
      </c>
      <c r="B22" s="84" t="s">
        <v>80</v>
      </c>
      <c r="C22" s="88" t="s">
        <v>81</v>
      </c>
      <c r="D22" s="103">
        <v>359.12</v>
      </c>
      <c r="E22" s="89" t="s">
        <v>82</v>
      </c>
      <c r="F22" s="90" t="s">
        <v>72</v>
      </c>
    </row>
    <row r="23" spans="1:6" ht="45">
      <c r="A23" s="105" t="s">
        <v>21</v>
      </c>
      <c r="B23" s="84" t="s">
        <v>83</v>
      </c>
      <c r="C23" s="88" t="s">
        <v>84</v>
      </c>
      <c r="D23" s="103">
        <v>76.11</v>
      </c>
      <c r="E23" s="89" t="s">
        <v>85</v>
      </c>
      <c r="F23" s="90" t="s">
        <v>72</v>
      </c>
    </row>
    <row r="24" spans="1:6" ht="45">
      <c r="A24" s="105" t="s">
        <v>22</v>
      </c>
      <c r="B24" s="86" t="s">
        <v>86</v>
      </c>
      <c r="C24" s="88" t="s">
        <v>87</v>
      </c>
      <c r="D24" s="103">
        <v>584.94</v>
      </c>
      <c r="E24" s="89" t="s">
        <v>88</v>
      </c>
      <c r="F24" s="90" t="s">
        <v>72</v>
      </c>
    </row>
    <row r="25" spans="1:6" ht="15">
      <c r="A25" s="105" t="s">
        <v>48</v>
      </c>
      <c r="B25" s="84" t="s">
        <v>89</v>
      </c>
      <c r="C25" s="88" t="s">
        <v>90</v>
      </c>
      <c r="D25" s="103">
        <v>820.83</v>
      </c>
      <c r="E25" s="88" t="s">
        <v>91</v>
      </c>
      <c r="F25" s="90" t="s">
        <v>72</v>
      </c>
    </row>
    <row r="26" spans="1:6" ht="30">
      <c r="A26" s="105" t="s">
        <v>49</v>
      </c>
      <c r="B26" s="84" t="s">
        <v>92</v>
      </c>
      <c r="C26" s="91" t="s">
        <v>93</v>
      </c>
      <c r="D26" s="103">
        <v>171.98</v>
      </c>
      <c r="E26" s="92" t="s">
        <v>94</v>
      </c>
      <c r="F26" s="90" t="s">
        <v>72</v>
      </c>
    </row>
    <row r="27" spans="1:6" ht="75">
      <c r="A27" s="105" t="s">
        <v>50</v>
      </c>
      <c r="B27" s="86" t="s">
        <v>95</v>
      </c>
      <c r="C27" s="91" t="s">
        <v>96</v>
      </c>
      <c r="D27" s="103">
        <v>388.18</v>
      </c>
      <c r="E27" s="92" t="s">
        <v>97</v>
      </c>
      <c r="F27" s="90" t="s">
        <v>98</v>
      </c>
    </row>
    <row r="28" spans="1:6" ht="30">
      <c r="A28" s="105" t="s">
        <v>51</v>
      </c>
      <c r="B28" s="84" t="s">
        <v>99</v>
      </c>
      <c r="C28" s="91" t="s">
        <v>100</v>
      </c>
      <c r="D28" s="103">
        <v>158.2</v>
      </c>
      <c r="E28" s="91" t="s">
        <v>97</v>
      </c>
      <c r="F28" s="90" t="s">
        <v>98</v>
      </c>
    </row>
    <row r="29" spans="1:6" ht="30">
      <c r="A29" s="105" t="s">
        <v>52</v>
      </c>
      <c r="B29" s="93" t="s">
        <v>101</v>
      </c>
      <c r="C29" s="91" t="s">
        <v>102</v>
      </c>
      <c r="D29" s="103">
        <v>78.13</v>
      </c>
      <c r="E29" s="91" t="s">
        <v>97</v>
      </c>
      <c r="F29" s="90" t="s">
        <v>98</v>
      </c>
    </row>
    <row r="30" spans="1:6" ht="30">
      <c r="A30" s="105" t="s">
        <v>53</v>
      </c>
      <c r="B30" s="84" t="s">
        <v>103</v>
      </c>
      <c r="C30" s="91" t="s">
        <v>104</v>
      </c>
      <c r="D30" s="103">
        <v>136.46</v>
      </c>
      <c r="E30" s="91" t="s">
        <v>105</v>
      </c>
      <c r="F30" s="90" t="s">
        <v>98</v>
      </c>
    </row>
    <row r="31" spans="1:6" ht="30">
      <c r="A31" s="105" t="s">
        <v>54</v>
      </c>
      <c r="B31" s="84" t="s">
        <v>106</v>
      </c>
      <c r="C31" s="91" t="s">
        <v>107</v>
      </c>
      <c r="D31" s="103">
        <v>116.38</v>
      </c>
      <c r="E31" s="91" t="s">
        <v>97</v>
      </c>
      <c r="F31" s="90" t="s">
        <v>98</v>
      </c>
    </row>
    <row r="32" ht="15">
      <c r="A32" s="80"/>
    </row>
    <row r="33" spans="1:10" ht="15">
      <c r="A33" s="80"/>
      <c r="B33" s="121" t="s">
        <v>108</v>
      </c>
      <c r="C33" s="122"/>
      <c r="D33" s="122"/>
      <c r="E33" s="122"/>
      <c r="F33" s="122"/>
      <c r="J33" s="51"/>
    </row>
    <row r="34" spans="2:10" ht="15">
      <c r="B34" s="32" t="s">
        <v>23</v>
      </c>
      <c r="C34" s="44" t="s">
        <v>24</v>
      </c>
      <c r="D34" s="32" t="s">
        <v>25</v>
      </c>
      <c r="E34" s="32" t="s">
        <v>26</v>
      </c>
      <c r="F34" s="32" t="s">
        <v>27</v>
      </c>
      <c r="J34" s="51"/>
    </row>
    <row r="35" spans="1:10" ht="30">
      <c r="A35" s="33" t="s">
        <v>20</v>
      </c>
      <c r="B35" s="84" t="s">
        <v>109</v>
      </c>
      <c r="C35" s="88" t="s">
        <v>110</v>
      </c>
      <c r="D35" s="103">
        <v>136.17</v>
      </c>
      <c r="E35" s="89" t="s">
        <v>97</v>
      </c>
      <c r="F35" s="85" t="s">
        <v>98</v>
      </c>
      <c r="J35" s="51"/>
    </row>
    <row r="36" spans="1:10" ht="45">
      <c r="A36" s="33" t="s">
        <v>21</v>
      </c>
      <c r="B36" s="84" t="s">
        <v>111</v>
      </c>
      <c r="C36" s="88" t="s">
        <v>112</v>
      </c>
      <c r="D36" s="103">
        <v>134.07</v>
      </c>
      <c r="E36" s="89" t="s">
        <v>113</v>
      </c>
      <c r="F36" s="85" t="s">
        <v>98</v>
      </c>
      <c r="J36" s="51"/>
    </row>
    <row r="37" spans="1:10" ht="60">
      <c r="A37" s="33" t="s">
        <v>22</v>
      </c>
      <c r="B37" s="84" t="s">
        <v>114</v>
      </c>
      <c r="C37" s="88" t="s">
        <v>115</v>
      </c>
      <c r="D37" s="103">
        <v>84.48</v>
      </c>
      <c r="E37" s="88" t="s">
        <v>97</v>
      </c>
      <c r="F37" s="85" t="s">
        <v>98</v>
      </c>
      <c r="J37" s="51"/>
    </row>
    <row r="38" spans="1:6" ht="30">
      <c r="A38" s="33" t="s">
        <v>48</v>
      </c>
      <c r="B38" s="86" t="s">
        <v>116</v>
      </c>
      <c r="C38" s="91" t="s">
        <v>117</v>
      </c>
      <c r="D38" s="103">
        <v>155.78</v>
      </c>
      <c r="E38" s="92" t="s">
        <v>97</v>
      </c>
      <c r="F38" s="85" t="s">
        <v>98</v>
      </c>
    </row>
    <row r="39" spans="1:6" ht="30">
      <c r="A39" s="33" t="s">
        <v>49</v>
      </c>
      <c r="B39" s="84" t="s">
        <v>118</v>
      </c>
      <c r="C39" s="91" t="s">
        <v>119</v>
      </c>
      <c r="D39" s="103">
        <v>464.86</v>
      </c>
      <c r="E39" s="91" t="s">
        <v>105</v>
      </c>
      <c r="F39" s="85" t="s">
        <v>98</v>
      </c>
    </row>
    <row r="40" spans="1:6" ht="45">
      <c r="A40" s="33" t="s">
        <v>50</v>
      </c>
      <c r="B40" s="93" t="s">
        <v>120</v>
      </c>
      <c r="C40" s="91" t="s">
        <v>121</v>
      </c>
      <c r="D40" s="103">
        <v>232.16</v>
      </c>
      <c r="E40" s="91" t="s">
        <v>97</v>
      </c>
      <c r="F40" s="85" t="s">
        <v>98</v>
      </c>
    </row>
    <row r="41" spans="1:6" ht="30">
      <c r="A41" s="33" t="s">
        <v>51</v>
      </c>
      <c r="B41" s="84" t="s">
        <v>122</v>
      </c>
      <c r="C41" s="91" t="s">
        <v>123</v>
      </c>
      <c r="D41" s="103">
        <v>336.96</v>
      </c>
      <c r="E41" s="91" t="s">
        <v>85</v>
      </c>
      <c r="F41" s="85" t="s">
        <v>98</v>
      </c>
    </row>
    <row r="42" spans="1:6" ht="30">
      <c r="A42" s="33" t="s">
        <v>52</v>
      </c>
      <c r="B42" s="84" t="s">
        <v>124</v>
      </c>
      <c r="C42" s="91" t="s">
        <v>125</v>
      </c>
      <c r="D42" s="103">
        <v>164.94</v>
      </c>
      <c r="E42" s="91" t="s">
        <v>97</v>
      </c>
      <c r="F42" s="85" t="s">
        <v>98</v>
      </c>
    </row>
    <row r="43" spans="1:6" ht="30">
      <c r="A43" s="33" t="s">
        <v>53</v>
      </c>
      <c r="B43" s="84" t="s">
        <v>126</v>
      </c>
      <c r="C43" s="91" t="s">
        <v>127</v>
      </c>
      <c r="D43" s="103">
        <v>122.22</v>
      </c>
      <c r="E43" s="91" t="s">
        <v>97</v>
      </c>
      <c r="F43" s="85" t="s">
        <v>98</v>
      </c>
    </row>
    <row r="44" spans="1:6" ht="60">
      <c r="A44" s="33" t="s">
        <v>54</v>
      </c>
      <c r="B44" s="86" t="s">
        <v>128</v>
      </c>
      <c r="C44" s="91" t="s">
        <v>129</v>
      </c>
      <c r="D44" s="103">
        <v>554.84</v>
      </c>
      <c r="E44" s="91" t="s">
        <v>97</v>
      </c>
      <c r="F44" s="85" t="s">
        <v>98</v>
      </c>
    </row>
    <row r="45" spans="1:6" ht="30">
      <c r="A45" s="33" t="s">
        <v>55</v>
      </c>
      <c r="B45" s="86" t="s">
        <v>130</v>
      </c>
      <c r="C45" s="91" t="s">
        <v>131</v>
      </c>
      <c r="D45" s="103">
        <v>119.5</v>
      </c>
      <c r="E45" s="91" t="s">
        <v>97</v>
      </c>
      <c r="F45" s="85" t="s">
        <v>98</v>
      </c>
    </row>
    <row r="46" spans="1:12" ht="45">
      <c r="A46" s="33" t="s">
        <v>56</v>
      </c>
      <c r="B46" s="86" t="s">
        <v>132</v>
      </c>
      <c r="C46" s="91" t="s">
        <v>133</v>
      </c>
      <c r="D46" s="103">
        <v>216.6</v>
      </c>
      <c r="E46" s="91" t="s">
        <v>97</v>
      </c>
      <c r="F46" s="85" t="s">
        <v>98</v>
      </c>
      <c r="L46" s="52"/>
    </row>
    <row r="48" spans="2:6" ht="15">
      <c r="B48" s="95" t="s">
        <v>150</v>
      </c>
      <c r="C48" s="96"/>
      <c r="D48" s="96"/>
      <c r="E48" s="96"/>
      <c r="F48" s="96"/>
    </row>
    <row r="49" spans="1:6" ht="15">
      <c r="A49" s="31"/>
      <c r="B49" s="32" t="s">
        <v>23</v>
      </c>
      <c r="C49" s="32" t="s">
        <v>24</v>
      </c>
      <c r="D49" s="32" t="s">
        <v>25</v>
      </c>
      <c r="E49" s="32" t="s">
        <v>26</v>
      </c>
      <c r="F49" s="32" t="s">
        <v>27</v>
      </c>
    </row>
    <row r="50" spans="1:6" ht="30">
      <c r="A50" s="33" t="s">
        <v>20</v>
      </c>
      <c r="B50" s="85" t="s">
        <v>151</v>
      </c>
      <c r="C50" s="88" t="s">
        <v>152</v>
      </c>
      <c r="D50" s="103">
        <v>323.89</v>
      </c>
      <c r="E50" s="88" t="s">
        <v>153</v>
      </c>
      <c r="F50" s="97" t="s">
        <v>154</v>
      </c>
    </row>
    <row r="51" spans="1:6" ht="15">
      <c r="A51" s="33" t="s">
        <v>21</v>
      </c>
      <c r="B51" s="85" t="s">
        <v>155</v>
      </c>
      <c r="C51" s="88" t="s">
        <v>156</v>
      </c>
      <c r="D51" s="103">
        <v>159.25</v>
      </c>
      <c r="E51" s="88" t="s">
        <v>157</v>
      </c>
      <c r="F51" s="97" t="s">
        <v>154</v>
      </c>
    </row>
    <row r="52" spans="1:6" ht="15">
      <c r="A52" s="33" t="s">
        <v>21</v>
      </c>
      <c r="B52" s="85" t="s">
        <v>155</v>
      </c>
      <c r="C52" s="98" t="s">
        <v>156</v>
      </c>
      <c r="D52" s="103">
        <v>336.13</v>
      </c>
      <c r="E52" s="88" t="s">
        <v>158</v>
      </c>
      <c r="F52" s="97" t="s">
        <v>154</v>
      </c>
    </row>
    <row r="53" spans="1:6" ht="30">
      <c r="A53" s="33" t="s">
        <v>22</v>
      </c>
      <c r="B53" s="94" t="s">
        <v>159</v>
      </c>
      <c r="C53" s="94" t="s">
        <v>160</v>
      </c>
      <c r="D53" s="103">
        <v>102.6</v>
      </c>
      <c r="E53" s="99" t="s">
        <v>161</v>
      </c>
      <c r="F53" s="100" t="s">
        <v>154</v>
      </c>
    </row>
    <row r="55" spans="2:6" ht="15">
      <c r="B55" s="121" t="s">
        <v>149</v>
      </c>
      <c r="C55" s="121"/>
      <c r="D55" s="121"/>
      <c r="E55" s="121"/>
      <c r="F55" s="121"/>
    </row>
    <row r="56" spans="1:6" ht="15">
      <c r="A56" s="31"/>
      <c r="B56" s="32" t="s">
        <v>23</v>
      </c>
      <c r="C56" s="32" t="s">
        <v>24</v>
      </c>
      <c r="D56" s="32" t="s">
        <v>25</v>
      </c>
      <c r="E56" s="32" t="s">
        <v>26</v>
      </c>
      <c r="F56" s="32" t="s">
        <v>27</v>
      </c>
    </row>
    <row r="57" spans="1:6" ht="30">
      <c r="A57" s="105" t="s">
        <v>20</v>
      </c>
      <c r="B57" s="94" t="s">
        <v>134</v>
      </c>
      <c r="C57" s="94" t="s">
        <v>135</v>
      </c>
      <c r="D57" s="104">
        <v>138.7</v>
      </c>
      <c r="E57" s="94" t="s">
        <v>85</v>
      </c>
      <c r="F57" s="94" t="s">
        <v>72</v>
      </c>
    </row>
    <row r="58" spans="1:6" ht="30">
      <c r="A58" s="105" t="s">
        <v>21</v>
      </c>
      <c r="B58" s="94" t="s">
        <v>136</v>
      </c>
      <c r="C58" s="94" t="s">
        <v>137</v>
      </c>
      <c r="D58" s="104">
        <v>487.24</v>
      </c>
      <c r="E58" s="94" t="s">
        <v>138</v>
      </c>
      <c r="F58" s="94" t="s">
        <v>72</v>
      </c>
    </row>
    <row r="59" spans="1:6" ht="30">
      <c r="A59" s="105" t="s">
        <v>22</v>
      </c>
      <c r="B59" s="94" t="s">
        <v>139</v>
      </c>
      <c r="C59" s="94" t="s">
        <v>140</v>
      </c>
      <c r="D59" s="104">
        <v>324.96</v>
      </c>
      <c r="E59" s="94" t="s">
        <v>141</v>
      </c>
      <c r="F59" s="94" t="s">
        <v>72</v>
      </c>
    </row>
    <row r="60" spans="1:6" ht="30">
      <c r="A60" s="105" t="s">
        <v>48</v>
      </c>
      <c r="B60" s="94" t="s">
        <v>142</v>
      </c>
      <c r="C60" s="94" t="s">
        <v>143</v>
      </c>
      <c r="D60" s="104">
        <v>245.53</v>
      </c>
      <c r="E60" s="94" t="s">
        <v>105</v>
      </c>
      <c r="F60" s="94" t="s">
        <v>144</v>
      </c>
    </row>
    <row r="63" spans="2:6" ht="15">
      <c r="B63" s="121" t="s">
        <v>145</v>
      </c>
      <c r="C63" s="121"/>
      <c r="D63" s="121"/>
      <c r="E63" s="121"/>
      <c r="F63" s="121"/>
    </row>
    <row r="64" spans="2:6" ht="15">
      <c r="B64" s="32" t="s">
        <v>23</v>
      </c>
      <c r="C64" s="32" t="s">
        <v>24</v>
      </c>
      <c r="D64" s="32" t="s">
        <v>25</v>
      </c>
      <c r="E64" s="32" t="s">
        <v>26</v>
      </c>
      <c r="F64" s="32" t="s">
        <v>27</v>
      </c>
    </row>
    <row r="65" spans="1:6" ht="30">
      <c r="A65" s="105" t="s">
        <v>20</v>
      </c>
      <c r="B65" s="94" t="s">
        <v>146</v>
      </c>
      <c r="C65" s="94" t="s">
        <v>147</v>
      </c>
      <c r="D65" s="104">
        <v>488.9</v>
      </c>
      <c r="E65" s="94" t="s">
        <v>148</v>
      </c>
      <c r="F65" s="94" t="s">
        <v>144</v>
      </c>
    </row>
  </sheetData>
  <sheetProtection/>
  <mergeCells count="6">
    <mergeCell ref="B63:F63"/>
    <mergeCell ref="B55:F55"/>
    <mergeCell ref="B2:F2"/>
    <mergeCell ref="B8:F8"/>
    <mergeCell ref="B20:F20"/>
    <mergeCell ref="B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G17" sqref="G17"/>
    </sheetView>
  </sheetViews>
  <sheetFormatPr defaultColWidth="11.421875" defaultRowHeight="15"/>
  <cols>
    <col min="2" max="2" width="23.140625" style="0" customWidth="1"/>
    <col min="3" max="3" width="49.57421875" style="0" customWidth="1"/>
    <col min="4" max="4" width="19.140625" style="0" customWidth="1"/>
    <col min="5" max="5" width="21.00390625" style="0" customWidth="1"/>
  </cols>
  <sheetData>
    <row r="1" spans="2:5" ht="15">
      <c r="B1" s="121" t="s">
        <v>57</v>
      </c>
      <c r="C1" s="122"/>
      <c r="D1" s="122"/>
      <c r="E1" s="122"/>
    </row>
    <row r="2" spans="2:5" ht="15">
      <c r="B2" s="32" t="s">
        <v>28</v>
      </c>
      <c r="C2" s="32" t="s">
        <v>24</v>
      </c>
      <c r="D2" s="32" t="s">
        <v>25</v>
      </c>
      <c r="E2" s="32" t="s">
        <v>27</v>
      </c>
    </row>
    <row r="3" spans="2:5" ht="30" customHeight="1">
      <c r="B3" s="41" t="s">
        <v>58</v>
      </c>
      <c r="C3" s="40" t="s">
        <v>186</v>
      </c>
      <c r="D3" s="39">
        <v>177.87</v>
      </c>
      <c r="E3" s="40" t="s">
        <v>171</v>
      </c>
    </row>
    <row r="5" spans="2:5" ht="15">
      <c r="B5" s="121" t="s">
        <v>172</v>
      </c>
      <c r="C5" s="122"/>
      <c r="D5" s="122"/>
      <c r="E5" s="122"/>
    </row>
    <row r="6" spans="2:5" ht="15">
      <c r="B6" s="32" t="s">
        <v>28</v>
      </c>
      <c r="C6" s="32" t="s">
        <v>24</v>
      </c>
      <c r="D6" s="32" t="s">
        <v>25</v>
      </c>
      <c r="E6" s="32" t="s">
        <v>27</v>
      </c>
    </row>
    <row r="7" spans="2:5" ht="15">
      <c r="B7" s="41" t="s">
        <v>58</v>
      </c>
      <c r="C7" s="40" t="s">
        <v>173</v>
      </c>
      <c r="D7" s="39">
        <v>1049.9</v>
      </c>
      <c r="E7" s="40" t="s">
        <v>174</v>
      </c>
    </row>
    <row r="9" spans="2:5" ht="15">
      <c r="B9" s="121" t="s">
        <v>175</v>
      </c>
      <c r="C9" s="122"/>
      <c r="D9" s="122"/>
      <c r="E9" s="122"/>
    </row>
    <row r="10" spans="2:5" ht="15">
      <c r="B10" s="32" t="s">
        <v>28</v>
      </c>
      <c r="C10" s="32" t="s">
        <v>24</v>
      </c>
      <c r="D10" s="32" t="s">
        <v>25</v>
      </c>
      <c r="E10" s="32" t="s">
        <v>27</v>
      </c>
    </row>
    <row r="11" spans="2:5" ht="30">
      <c r="B11" s="41" t="s">
        <v>59</v>
      </c>
      <c r="C11" s="40" t="s">
        <v>60</v>
      </c>
      <c r="D11" s="39">
        <v>77</v>
      </c>
      <c r="E11" s="40" t="s">
        <v>176</v>
      </c>
    </row>
    <row r="12" spans="2:5" ht="15">
      <c r="B12" s="111"/>
      <c r="C12" s="112"/>
      <c r="D12" s="113"/>
      <c r="E12" s="112"/>
    </row>
    <row r="13" spans="2:5" ht="15">
      <c r="B13" s="121" t="s">
        <v>177</v>
      </c>
      <c r="C13" s="122"/>
      <c r="D13" s="122"/>
      <c r="E13" s="122"/>
    </row>
    <row r="14" spans="2:5" ht="15">
      <c r="B14" s="32" t="s">
        <v>28</v>
      </c>
      <c r="C14" s="32" t="s">
        <v>24</v>
      </c>
      <c r="D14" s="32" t="s">
        <v>25</v>
      </c>
      <c r="E14" s="32" t="s">
        <v>27</v>
      </c>
    </row>
    <row r="15" spans="2:5" ht="30">
      <c r="B15" s="41" t="s">
        <v>178</v>
      </c>
      <c r="C15" s="40" t="s">
        <v>180</v>
      </c>
      <c r="D15" s="39">
        <v>217.8</v>
      </c>
      <c r="E15" s="40" t="s">
        <v>183</v>
      </c>
    </row>
    <row r="16" spans="2:5" ht="15">
      <c r="B16" s="41" t="s">
        <v>178</v>
      </c>
      <c r="C16" s="40" t="s">
        <v>181</v>
      </c>
      <c r="D16" s="39">
        <v>448.5</v>
      </c>
      <c r="E16" s="40" t="s">
        <v>184</v>
      </c>
    </row>
    <row r="17" spans="2:5" ht="15">
      <c r="B17" s="41" t="s">
        <v>179</v>
      </c>
      <c r="C17" s="40" t="s">
        <v>182</v>
      </c>
      <c r="D17" s="39">
        <v>453.75</v>
      </c>
      <c r="E17" s="40" t="s">
        <v>185</v>
      </c>
    </row>
  </sheetData>
  <sheetProtection/>
  <mergeCells count="4">
    <mergeCell ref="B5:E5"/>
    <mergeCell ref="B9:E9"/>
    <mergeCell ref="B13:E13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 PEREZ SUAREZ</cp:lastModifiedBy>
  <cp:lastPrinted>2023-01-04T10:15:02Z</cp:lastPrinted>
  <dcterms:created xsi:type="dcterms:W3CDTF">2018-12-13T11:35:10Z</dcterms:created>
  <dcterms:modified xsi:type="dcterms:W3CDTF">2024-02-08T14:26:44Z</dcterms:modified>
  <cp:category/>
  <cp:version/>
  <cp:contentType/>
  <cp:contentStatus/>
</cp:coreProperties>
</file>