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20" windowHeight="10035" tabRatio="511" activeTab="0"/>
  </bookViews>
  <sheets>
    <sheet name="Dietas" sheetId="1" r:id="rId1"/>
    <sheet name="Viajes" sheetId="2" r:id="rId2"/>
    <sheet name="Gastos repre-proto" sheetId="3" r:id="rId3"/>
  </sheets>
  <definedNames>
    <definedName name="_xlnm.Print_Titles" localSheetId="0">'Dietas'!$A:$AG,'Dietas'!$1:$6</definedName>
  </definedNames>
  <calcPr fullCalcOnLoad="1"/>
</workbook>
</file>

<file path=xl/sharedStrings.xml><?xml version="1.0" encoding="utf-8"?>
<sst xmlns="http://schemas.openxmlformats.org/spreadsheetml/2006/main" count="359" uniqueCount="177">
  <si>
    <t>NOMBRE Y APELLIDOS</t>
  </si>
  <si>
    <t>CARGO</t>
  </si>
  <si>
    <t>PROGRAMA</t>
  </si>
  <si>
    <t>TOTAL AÑO</t>
  </si>
  <si>
    <t>Alojam. 
y/o
manutenc.</t>
  </si>
  <si>
    <t>Locomoción</t>
  </si>
  <si>
    <t>Total</t>
  </si>
  <si>
    <t>Descuento por gastos directamente satisfechos</t>
  </si>
  <si>
    <t>Alto Cargo:</t>
  </si>
  <si>
    <t>Lugar y fechas</t>
  </si>
  <si>
    <t>Motivo</t>
  </si>
  <si>
    <t>Coste satisfecho</t>
  </si>
  <si>
    <t>Concepto</t>
  </si>
  <si>
    <t>Adjudicatario</t>
  </si>
  <si>
    <t>Objeto</t>
  </si>
  <si>
    <t>BORJA SÁNCHEZ GARCÍA</t>
  </si>
  <si>
    <t>BEATRIZ ALEJOS BERMÚDEZ</t>
  </si>
  <si>
    <t>CRISTINA GONZÁLEZ MORÁN</t>
  </si>
  <si>
    <t>IVAN AITOR LUCAS DEL AMO</t>
  </si>
  <si>
    <t>OCTUBRE</t>
  </si>
  <si>
    <t>NOVIEMBRE</t>
  </si>
  <si>
    <t>DICIEMBRE</t>
  </si>
  <si>
    <t>VERÓNICA NOVAL GUTIÉRREZ</t>
  </si>
  <si>
    <t>Viaje 1</t>
  </si>
  <si>
    <t>Viaje 2</t>
  </si>
  <si>
    <t>Alto Cargo: Consejero de Ciencia, Innovación y Universidad. BORJA SÁNCHEZ GARCÍA</t>
  </si>
  <si>
    <t>Alto Cargo: Jefa de Gabinete. VERÓNICA NOVAL GUTIÉRREZ</t>
  </si>
  <si>
    <t>AGOSTO</t>
  </si>
  <si>
    <t>SEPTIEMBRE</t>
  </si>
  <si>
    <t>JULIO</t>
  </si>
  <si>
    <t>JUNIO</t>
  </si>
  <si>
    <t>MAYO</t>
  </si>
  <si>
    <t>ABRIL</t>
  </si>
  <si>
    <t>MARZO</t>
  </si>
  <si>
    <t>FEBRERO</t>
  </si>
  <si>
    <t>ENERO</t>
  </si>
  <si>
    <t>CONSEJERO DE CIENCIA, INNOVACIÓN Y UNIVERSIDAD</t>
  </si>
  <si>
    <t>SECRETARIA GENERAL TÉCNICA</t>
  </si>
  <si>
    <t>DIRECTORA GENERAL DE UNIVERSIDAD</t>
  </si>
  <si>
    <t>DIRECTOR GENERAL DE INNOVACIÓN, INVESTIGACIÓN Y TRANSFORMACIÓN DIGITAL</t>
  </si>
  <si>
    <t>JEFA DE GABINETE</t>
  </si>
  <si>
    <t>AVORIS RETAIL</t>
  </si>
  <si>
    <t>Viaje 4</t>
  </si>
  <si>
    <t>Alto Cargo: Secretaria General Técnica. BEATRIZ ALEJOS BERMÚDEZ</t>
  </si>
  <si>
    <t>Alto Cargo: Director General de Innovación, Investigacion y transformación Digital. IVÁN AITOR LUCAS DEL AMO</t>
  </si>
  <si>
    <t>Viaje 3</t>
  </si>
  <si>
    <t>Viaje 5</t>
  </si>
  <si>
    <t>Alto Cargo: Directora General de Universidad. CRISTINA GONZÁLEZ MORÁN</t>
  </si>
  <si>
    <t>viaje 6</t>
  </si>
  <si>
    <t>viaje 7</t>
  </si>
  <si>
    <t>viaje 8</t>
  </si>
  <si>
    <t>viaje 9</t>
  </si>
  <si>
    <t>viaje 10</t>
  </si>
  <si>
    <t>Viaje 7</t>
  </si>
  <si>
    <t>Viaje 8</t>
  </si>
  <si>
    <t>viaje 11</t>
  </si>
  <si>
    <t>Viaje 12</t>
  </si>
  <si>
    <t>Viaje 10</t>
  </si>
  <si>
    <t>INDEMNIZACIONES POR RAZÓN DE SERVICIO ABONADAS A ALTOS CARGOS EN EL  AÑO 2023</t>
  </si>
  <si>
    <t>Visita a las instalaciones Cruz Roja de Madrid</t>
  </si>
  <si>
    <t>avión</t>
  </si>
  <si>
    <t>Lyon, 15 al 17 de enero</t>
  </si>
  <si>
    <t>Lyon. 15 a 17 de enero</t>
  </si>
  <si>
    <t>Vista de estudio de la Gobernanza global del distrito creativo y la implementación de políticas de emprendimiento, innovación en la educasion superior de Saint Étienne Métropole.</t>
  </si>
  <si>
    <t>Málaga, 14 de febrero</t>
  </si>
  <si>
    <t>Barcelona, 26 de febrero</t>
  </si>
  <si>
    <t>Madrid, 2 de Marzo</t>
  </si>
  <si>
    <t>Madrid, 14 de febrero</t>
  </si>
  <si>
    <t xml:space="preserve">Pleno de la Conferencia General de política Universitaria </t>
  </si>
  <si>
    <t>avion y hotel</t>
  </si>
  <si>
    <t xml:space="preserve">Reunión de la Conferencia General de política Universitaria </t>
  </si>
  <si>
    <t>Asiste al Mobile World Congress (MWC)</t>
  </si>
  <si>
    <t>Madrid 13 y 14 de marzo</t>
  </si>
  <si>
    <t>Badajoz 30 de marzo</t>
  </si>
  <si>
    <t>Madrid, 6 de Marzo</t>
  </si>
  <si>
    <t>Asistencia 3ª reunión de la alianza para el PERTE AEROESPACIAL</t>
  </si>
  <si>
    <t>Madrid, 13 de Marzo</t>
  </si>
  <si>
    <t>Madrid, 10 de enero</t>
  </si>
  <si>
    <t>Madrid, 22 de marzo</t>
  </si>
  <si>
    <t>Madrid, 18 de mayo</t>
  </si>
  <si>
    <t>Asiste al II foro de Inversión</t>
  </si>
  <si>
    <t>Avión</t>
  </si>
  <si>
    <t>Asistencia a reunion en la TGSS</t>
  </si>
  <si>
    <t>Reunion en la TGSS y Patronato de la Fundación Margarita Salas</t>
  </si>
  <si>
    <t>Congreso &amp; Expo ASLAN 2023: Seguimos avanzando</t>
  </si>
  <si>
    <t>avion</t>
  </si>
  <si>
    <t>Foro Transfiere 2023</t>
  </si>
  <si>
    <t xml:space="preserve">Madrid, 29 de marzo </t>
  </si>
  <si>
    <t>Jornada de Microsoft IA</t>
  </si>
  <si>
    <t>Madrid, 18 y 19 de Abril</t>
  </si>
  <si>
    <t>Asiste a la presentacion del Plan Complementario en Biodiversidad</t>
  </si>
  <si>
    <t>hotel</t>
  </si>
  <si>
    <t>Zaragoza, 26 de abril</t>
  </si>
  <si>
    <t>Sesión plenaria Red IDI</t>
  </si>
  <si>
    <t>Asiste a la reunión del Consejo de Política Científica, Tecnológica y de Innovación</t>
  </si>
  <si>
    <t>Feria de Defensa y Seguridad de España. ( FEINDEF)</t>
  </si>
  <si>
    <t>Málaga, 12 al 14 de Junio</t>
  </si>
  <si>
    <t>SANANDER S.L.</t>
  </si>
  <si>
    <t>Madrid, 5 al 7 de Junio</t>
  </si>
  <si>
    <t>Madrid, 6 de Junio</t>
  </si>
  <si>
    <t>Asistencia a la Comisión Delegada CGPU</t>
  </si>
  <si>
    <t>SANANDER VIAJES</t>
  </si>
  <si>
    <t xml:space="preserve">Reunión Departamentos Regional and Urban Policy (DG Regio) y Research and Innovation (DG R&amp;I) de la Comisión Europea </t>
  </si>
  <si>
    <t>Bruselas, 6-7 junio
ANULADO HUELGA CONTROLADORES</t>
  </si>
  <si>
    <t>Bruselas, 6-7 de junio
ANULADO HUELGA CONTROLADORES</t>
  </si>
  <si>
    <t>Madrid 28 y 29 de Junio</t>
  </si>
  <si>
    <t>Avion</t>
  </si>
  <si>
    <t>SANANDER VIAJES S.L.</t>
  </si>
  <si>
    <t>Encuentro anual Miembros Cotec 2023</t>
  </si>
  <si>
    <t>Digital Enterprise Show.FYCMA-Málaga</t>
  </si>
  <si>
    <t>Espacio la Salle. Madrid</t>
  </si>
  <si>
    <t>tren y hotel</t>
  </si>
  <si>
    <t>Alto Cargo:Director General de Empleo y Asuntos Laborales. PEDRO FERNANDEZ-RAIGOSO CASTAÑO</t>
  </si>
  <si>
    <t>Alto Cargo:Director General de Empresas, Pymes y Emprendedores. LUCIANO IGLESIAS VAZQUEZ</t>
  </si>
  <si>
    <t>Alto Cargo:Director General Planificacion de la Formación Profesional. JAVIER CUELI LLERA</t>
  </si>
  <si>
    <t>viaje 4</t>
  </si>
  <si>
    <t>Encuentro modelo marco de financiacion plurianual para Universidad</t>
  </si>
  <si>
    <t>Santander, 30 agosto</t>
  </si>
  <si>
    <t>madrid, 13 de septiembre</t>
  </si>
  <si>
    <t>reuniones en Madrid</t>
  </si>
  <si>
    <t>Reuniones en Madrid</t>
  </si>
  <si>
    <t>Madrid, 13 de septiembre</t>
  </si>
  <si>
    <t>Malaga, 1-3 octubre</t>
  </si>
  <si>
    <t>viaje 12</t>
  </si>
  <si>
    <t>Madrid, 10 de octubre</t>
  </si>
  <si>
    <t>Jornada Next Generation Innovation Summit en el Museo Reina Sofia de Madrid</t>
  </si>
  <si>
    <t>Madrid 18 de octubre</t>
  </si>
  <si>
    <t>Madrid 18 octubre</t>
  </si>
  <si>
    <t>Encuentro Internecional de Seguridad de la Información (ENISE)</t>
  </si>
  <si>
    <t>18 al 20 de octubre, Barcelona</t>
  </si>
  <si>
    <t>Conferencia Alto nivel presidencia UE "Las políticas Activas de Empleo.."</t>
  </si>
  <si>
    <t>AVION</t>
  </si>
  <si>
    <t>Sevilla, 22 al 24 octubre</t>
  </si>
  <si>
    <t>Conferencia Presidencial "El desafio europeo para el desarrollo de competencias.."</t>
  </si>
  <si>
    <t>SANANDER VIAJES SL.</t>
  </si>
  <si>
    <t>Madrid, 22-23 nov</t>
  </si>
  <si>
    <t>Madrid, 30 de noviembre</t>
  </si>
  <si>
    <t>Madrid, 30 nov</t>
  </si>
  <si>
    <t>viaje 13</t>
  </si>
  <si>
    <t>viaje 14</t>
  </si>
  <si>
    <t>Granada, 21-22 noviembre</t>
  </si>
  <si>
    <t>viaje 15</t>
  </si>
  <si>
    <t>viaje 16</t>
  </si>
  <si>
    <t>viaje 5</t>
  </si>
  <si>
    <t>Madrid, 20 de septiembre</t>
  </si>
  <si>
    <t>Reunion PERTE AEROESPACIAL</t>
  </si>
  <si>
    <t>LUCIANO IGLESIAS VAZQUEZ</t>
  </si>
  <si>
    <t>14-01-541B</t>
  </si>
  <si>
    <t>14-04-322l</t>
  </si>
  <si>
    <t>14-05-422D</t>
  </si>
  <si>
    <t>14-02-541A</t>
  </si>
  <si>
    <t>DIRECTOR GENERAL DE EMPRESAS, PYMES Y EMPRENDEDORES</t>
  </si>
  <si>
    <t>JAVIER CUELI LLERA</t>
  </si>
  <si>
    <t>DIRECTOR GENERAL DE LA PLANIFICACION DE FORMACION PROFESIONAL</t>
  </si>
  <si>
    <t>14-06-422H</t>
  </si>
  <si>
    <t>Acto Caja Rural de Asturias</t>
  </si>
  <si>
    <t>FYC+C49:F49MA Málaga</t>
  </si>
  <si>
    <t>Feria de Muestras Armilla. Granada</t>
  </si>
  <si>
    <t>I Congreso sobre Retos y Oportunidades y de la Contratación en la Industria de Defensa y XXXI Congreso de la Asociacion de Usuarios de Telecomunicaciones y Sociedad de la Información</t>
  </si>
  <si>
    <t>Leon, 17-18 octubre</t>
  </si>
  <si>
    <t>Madrid y Valencia, 15-19 de noviembre</t>
  </si>
  <si>
    <t>avion, tren y hotel</t>
  </si>
  <si>
    <t>Reunion presidenta del CSIC</t>
  </si>
  <si>
    <t>tren</t>
  </si>
  <si>
    <t>avión y hotel</t>
  </si>
  <si>
    <t>Gastos de cancelación</t>
  </si>
  <si>
    <t>Madrid, 28 y 29 de noviembre</t>
  </si>
  <si>
    <t>Patronato Fundación COTEC para la Innovación y Workshop ejecutivo sobre Hubs de Innovación</t>
  </si>
  <si>
    <t>PEDRO FERNÁNDEZ-RAIGOSO CASTAÑO</t>
  </si>
  <si>
    <t>DIRECTOR GENERAL DE EMPLEO Y ASUNTOS LABORALES</t>
  </si>
  <si>
    <t>14-03-322D</t>
  </si>
  <si>
    <t>CONSEJERÍA DE CIENCIA, EMPRESAS, FORMACION Y EMPLEO</t>
  </si>
  <si>
    <t>Alquiler pantalla de TV y sistema de gestion FIDMA</t>
  </si>
  <si>
    <t>Stand Feria de Muestras</t>
  </si>
  <si>
    <t xml:space="preserve">RICARDO FERNANDEZ SUAREZ </t>
  </si>
  <si>
    <t>FRANCISCO JAVIER VILA GONZALEZ</t>
  </si>
  <si>
    <t>Carteles CON-CIENCIA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</si>
</sst>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C0A]dddd\,\ d&quot; de &quot;mmmm&quot; de &quot;yyyy"/>
    <numFmt numFmtId="166" formatCode="#,##0.00\ _€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/>
    </border>
    <border>
      <left style="double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/>
      <bottom style="double">
        <color indexed="55"/>
      </bottom>
    </border>
    <border>
      <left/>
      <right style="thin">
        <color indexed="55"/>
      </right>
      <top style="double">
        <color indexed="55"/>
      </top>
      <bottom style="double">
        <color indexed="55"/>
      </bottom>
    </border>
    <border>
      <left/>
      <right style="double">
        <color indexed="55"/>
      </right>
      <top/>
      <bottom style="double">
        <color indexed="55"/>
      </bottom>
    </border>
    <border>
      <left style="thin"/>
      <right style="thin"/>
      <top style="thin"/>
      <bottom style="thin"/>
    </border>
    <border>
      <left style="double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/>
      <right/>
      <top style="double">
        <color indexed="55"/>
      </top>
      <bottom/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55"/>
      </left>
      <right/>
      <top style="double">
        <color indexed="55"/>
      </top>
      <bottom/>
    </border>
    <border>
      <left/>
      <right style="double">
        <color indexed="55"/>
      </right>
      <top style="double">
        <color indexed="55"/>
      </top>
      <bottom/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/>
      <right style="thin">
        <color indexed="55"/>
      </right>
      <top style="double">
        <color indexed="55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14" fontId="3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32" borderId="11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6" fillId="32" borderId="13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6" fillId="32" borderId="17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8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2" fillId="2" borderId="19" xfId="0" applyFont="1" applyFill="1" applyBorder="1" applyAlignment="1">
      <alignment horizontal="center"/>
    </xf>
    <xf numFmtId="0" fontId="7" fillId="32" borderId="20" xfId="0" applyFont="1" applyFill="1" applyBorder="1" applyAlignment="1">
      <alignment horizontal="left"/>
    </xf>
    <xf numFmtId="0" fontId="46" fillId="0" borderId="19" xfId="0" applyFont="1" applyBorder="1" applyAlignment="1">
      <alignment horizontal="center"/>
    </xf>
    <xf numFmtId="164" fontId="7" fillId="32" borderId="20" xfId="0" applyNumberFormat="1" applyFont="1" applyFill="1" applyBorder="1" applyAlignment="1">
      <alignment horizontal="left"/>
    </xf>
    <xf numFmtId="0" fontId="46" fillId="34" borderId="19" xfId="0" applyFont="1" applyFill="1" applyBorder="1" applyAlignment="1">
      <alignment horizontal="center"/>
    </xf>
    <xf numFmtId="0" fontId="46" fillId="34" borderId="19" xfId="0" applyFont="1" applyFill="1" applyBorder="1" applyAlignment="1">
      <alignment/>
    </xf>
    <xf numFmtId="0" fontId="46" fillId="35" borderId="19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right"/>
    </xf>
    <xf numFmtId="164" fontId="9" fillId="33" borderId="22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8" fontId="10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wrapText="1" shrinkToFit="1"/>
    </xf>
    <xf numFmtId="0" fontId="0" fillId="0" borderId="0" xfId="0" applyFill="1" applyAlignment="1">
      <alignment/>
    </xf>
    <xf numFmtId="0" fontId="46" fillId="0" borderId="19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8" fontId="10" fillId="0" borderId="19" xfId="0" applyNumberFormat="1" applyFont="1" applyBorder="1" applyAlignment="1">
      <alignment horizontal="center"/>
    </xf>
    <xf numFmtId="0" fontId="46" fillId="0" borderId="19" xfId="0" applyFont="1" applyBorder="1" applyAlignment="1">
      <alignment/>
    </xf>
    <xf numFmtId="0" fontId="47" fillId="0" borderId="19" xfId="0" applyFont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8" fontId="10" fillId="0" borderId="19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46" fillId="0" borderId="19" xfId="0" applyFont="1" applyFill="1" applyBorder="1" applyAlignment="1">
      <alignment/>
    </xf>
    <xf numFmtId="4" fontId="46" fillId="0" borderId="1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46" fillId="0" borderId="19" xfId="0" applyFont="1" applyBorder="1" applyAlignment="1">
      <alignment horizontal="left"/>
    </xf>
    <xf numFmtId="8" fontId="46" fillId="0" borderId="19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47" fillId="0" borderId="0" xfId="0" applyFont="1" applyFill="1" applyBorder="1" applyAlignment="1">
      <alignment horizontal="center"/>
    </xf>
    <xf numFmtId="8" fontId="10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6" fillId="0" borderId="19" xfId="0" applyFont="1" applyBorder="1" applyAlignment="1">
      <alignment horizontal="center" wrapText="1" shrinkToFit="1"/>
    </xf>
    <xf numFmtId="0" fontId="7" fillId="0" borderId="19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 wrapText="1"/>
    </xf>
    <xf numFmtId="0" fontId="46" fillId="35" borderId="23" xfId="0" applyFont="1" applyFill="1" applyBorder="1" applyAlignment="1">
      <alignment horizontal="center"/>
    </xf>
    <xf numFmtId="0" fontId="47" fillId="0" borderId="23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8" fontId="10" fillId="0" borderId="23" xfId="0" applyNumberFormat="1" applyFont="1" applyFill="1" applyBorder="1" applyAlignment="1">
      <alignment horizontal="center"/>
    </xf>
    <xf numFmtId="0" fontId="46" fillId="0" borderId="23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 shrinkToFit="1"/>
    </xf>
    <xf numFmtId="0" fontId="4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6" fillId="13" borderId="19" xfId="0" applyFont="1" applyFill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6" fillId="0" borderId="19" xfId="0" applyFont="1" applyFill="1" applyBorder="1" applyAlignment="1">
      <alignment/>
    </xf>
    <xf numFmtId="4" fontId="2" fillId="0" borderId="19" xfId="0" applyNumberFormat="1" applyFont="1" applyBorder="1" applyAlignment="1">
      <alignment horizontal="center"/>
    </xf>
    <xf numFmtId="0" fontId="6" fillId="32" borderId="27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0" fontId="6" fillId="32" borderId="28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32" borderId="29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6" fillId="32" borderId="30" xfId="0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46" fillId="13" borderId="19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O10" sqref="AO10"/>
    </sheetView>
  </sheetViews>
  <sheetFormatPr defaultColWidth="11.421875" defaultRowHeight="15"/>
  <cols>
    <col min="1" max="1" width="30.7109375" style="0" customWidth="1"/>
    <col min="2" max="2" width="65.8515625" style="0" bestFit="1" customWidth="1"/>
    <col min="3" max="3" width="10.28125" style="0" bestFit="1" customWidth="1"/>
    <col min="4" max="4" width="9.28125" style="0" bestFit="1" customWidth="1"/>
    <col min="5" max="5" width="10.28125" style="0" bestFit="1" customWidth="1"/>
    <col min="6" max="6" width="8.421875" style="0" bestFit="1" customWidth="1"/>
    <col min="7" max="7" width="9.28125" style="0" bestFit="1" customWidth="1"/>
    <col min="8" max="8" width="10.28125" style="0" bestFit="1" customWidth="1"/>
    <col min="9" max="9" width="8.421875" style="0" bestFit="1" customWidth="1"/>
    <col min="10" max="10" width="9.28125" style="0" bestFit="1" customWidth="1"/>
    <col min="11" max="11" width="10.28125" style="0" bestFit="1" customWidth="1"/>
    <col min="12" max="12" width="9.8515625" style="0" customWidth="1"/>
    <col min="13" max="13" width="9.28125" style="0" bestFit="1" customWidth="1"/>
    <col min="14" max="14" width="10.28125" style="0" bestFit="1" customWidth="1"/>
    <col min="15" max="15" width="8.421875" style="0" bestFit="1" customWidth="1"/>
    <col min="19" max="19" width="9.28125" style="0" bestFit="1" customWidth="1"/>
    <col min="24" max="24" width="8.421875" style="0" bestFit="1" customWidth="1"/>
    <col min="27" max="27" width="8.421875" style="0" bestFit="1" customWidth="1"/>
  </cols>
  <sheetData>
    <row r="1" spans="1:37" ht="1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5.75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"/>
      <c r="AI2" s="5"/>
      <c r="AJ2" s="5"/>
      <c r="AK2" s="5"/>
    </row>
    <row r="3" spans="1:37" ht="15.75">
      <c r="A3" s="82" t="s">
        <v>171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5"/>
      <c r="AI3" s="5"/>
      <c r="AJ3" s="5"/>
      <c r="AK3" s="5"/>
    </row>
    <row r="4" spans="1:37" ht="15.75" thickBo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43" ht="16.5" thickBot="1" thickTop="1">
      <c r="A5" s="8" t="s">
        <v>0</v>
      </c>
      <c r="B5" s="9" t="s">
        <v>1</v>
      </c>
      <c r="C5" s="10" t="s">
        <v>2</v>
      </c>
      <c r="D5" s="87" t="s">
        <v>35</v>
      </c>
      <c r="E5" s="85"/>
      <c r="F5" s="29"/>
      <c r="G5" s="85" t="s">
        <v>34</v>
      </c>
      <c r="H5" s="85"/>
      <c r="I5" s="29"/>
      <c r="J5" s="85" t="s">
        <v>33</v>
      </c>
      <c r="K5" s="85"/>
      <c r="L5" s="29"/>
      <c r="M5" s="85" t="s">
        <v>32</v>
      </c>
      <c r="N5" s="85"/>
      <c r="O5" s="29"/>
      <c r="P5" s="85" t="s">
        <v>31</v>
      </c>
      <c r="Q5" s="85"/>
      <c r="R5" s="29"/>
      <c r="S5" s="85" t="s">
        <v>30</v>
      </c>
      <c r="T5" s="85"/>
      <c r="U5" s="29"/>
      <c r="V5" s="85" t="s">
        <v>29</v>
      </c>
      <c r="W5" s="85"/>
      <c r="X5" s="29"/>
      <c r="Y5" s="85" t="s">
        <v>27</v>
      </c>
      <c r="Z5" s="86"/>
      <c r="AA5" s="11"/>
      <c r="AB5" s="85" t="s">
        <v>28</v>
      </c>
      <c r="AC5" s="86"/>
      <c r="AD5" s="11"/>
      <c r="AE5" s="83" t="s">
        <v>19</v>
      </c>
      <c r="AF5" s="84"/>
      <c r="AG5" s="11"/>
      <c r="AH5" s="83" t="s">
        <v>20</v>
      </c>
      <c r="AI5" s="84"/>
      <c r="AJ5" s="11"/>
      <c r="AK5" s="85" t="s">
        <v>21</v>
      </c>
      <c r="AL5" s="86"/>
      <c r="AM5" s="11"/>
      <c r="AN5" s="79" t="s">
        <v>3</v>
      </c>
      <c r="AO5" s="80"/>
      <c r="AP5" s="80"/>
      <c r="AQ5" s="81"/>
    </row>
    <row r="6" spans="1:43" ht="53.25" thickBot="1" thickTop="1">
      <c r="A6" s="12"/>
      <c r="B6" s="13"/>
      <c r="C6" s="14"/>
      <c r="D6" s="15" t="s">
        <v>4</v>
      </c>
      <c r="E6" s="15" t="s">
        <v>5</v>
      </c>
      <c r="F6" s="16" t="s">
        <v>6</v>
      </c>
      <c r="G6" s="15" t="s">
        <v>4</v>
      </c>
      <c r="H6" s="15" t="s">
        <v>5</v>
      </c>
      <c r="I6" s="16" t="s">
        <v>6</v>
      </c>
      <c r="J6" s="15" t="s">
        <v>4</v>
      </c>
      <c r="K6" s="15" t="s">
        <v>5</v>
      </c>
      <c r="L6" s="16" t="s">
        <v>6</v>
      </c>
      <c r="M6" s="15" t="s">
        <v>4</v>
      </c>
      <c r="N6" s="15" t="s">
        <v>5</v>
      </c>
      <c r="O6" s="16" t="s">
        <v>6</v>
      </c>
      <c r="P6" s="15" t="s">
        <v>4</v>
      </c>
      <c r="Q6" s="15" t="s">
        <v>5</v>
      </c>
      <c r="R6" s="16" t="s">
        <v>6</v>
      </c>
      <c r="S6" s="15" t="s">
        <v>4</v>
      </c>
      <c r="T6" s="15" t="s">
        <v>5</v>
      </c>
      <c r="U6" s="16" t="s">
        <v>6</v>
      </c>
      <c r="V6" s="15" t="s">
        <v>4</v>
      </c>
      <c r="W6" s="15" t="s">
        <v>5</v>
      </c>
      <c r="X6" s="16" t="s">
        <v>6</v>
      </c>
      <c r="Y6" s="15" t="s">
        <v>4</v>
      </c>
      <c r="Z6" s="15" t="s">
        <v>5</v>
      </c>
      <c r="AA6" s="16" t="s">
        <v>6</v>
      </c>
      <c r="AB6" s="15" t="s">
        <v>4</v>
      </c>
      <c r="AC6" s="15" t="s">
        <v>5</v>
      </c>
      <c r="AD6" s="16" t="s">
        <v>6</v>
      </c>
      <c r="AE6" s="15" t="s">
        <v>4</v>
      </c>
      <c r="AF6" s="15" t="s">
        <v>5</v>
      </c>
      <c r="AG6" s="16" t="s">
        <v>6</v>
      </c>
      <c r="AH6" s="15" t="s">
        <v>4</v>
      </c>
      <c r="AI6" s="15" t="s">
        <v>5</v>
      </c>
      <c r="AJ6" s="16" t="s">
        <v>6</v>
      </c>
      <c r="AK6" s="15" t="s">
        <v>4</v>
      </c>
      <c r="AL6" s="15" t="s">
        <v>5</v>
      </c>
      <c r="AM6" s="16" t="s">
        <v>6</v>
      </c>
      <c r="AN6" s="17" t="s">
        <v>4</v>
      </c>
      <c r="AO6" s="17" t="s">
        <v>5</v>
      </c>
      <c r="AP6" s="18" t="s">
        <v>7</v>
      </c>
      <c r="AQ6" s="19"/>
    </row>
    <row r="7" spans="1:43" ht="16.5" thickBot="1" thickTop="1">
      <c r="A7" s="32" t="s">
        <v>15</v>
      </c>
      <c r="B7" s="32" t="s">
        <v>36</v>
      </c>
      <c r="C7" s="33" t="s">
        <v>147</v>
      </c>
      <c r="D7" s="34">
        <v>0</v>
      </c>
      <c r="E7" s="34">
        <v>0</v>
      </c>
      <c r="F7" s="31">
        <f>D7+E7</f>
        <v>0</v>
      </c>
      <c r="G7" s="34">
        <v>117.77</v>
      </c>
      <c r="H7" s="34">
        <v>0</v>
      </c>
      <c r="I7" s="31">
        <f>G7+H7</f>
        <v>117.77</v>
      </c>
      <c r="J7" s="34">
        <v>361.97</v>
      </c>
      <c r="K7" s="34">
        <v>52.86</v>
      </c>
      <c r="L7" s="31">
        <f>J7+K7</f>
        <v>414.83000000000004</v>
      </c>
      <c r="M7" s="34">
        <v>193.52</v>
      </c>
      <c r="N7" s="34">
        <v>0</v>
      </c>
      <c r="O7" s="31">
        <f>M7+N7</f>
        <v>193.52</v>
      </c>
      <c r="P7" s="34">
        <v>80.01</v>
      </c>
      <c r="Q7" s="34">
        <v>0</v>
      </c>
      <c r="R7" s="31">
        <f>P7+Q7</f>
        <v>80.01</v>
      </c>
      <c r="S7" s="34">
        <v>0</v>
      </c>
      <c r="T7" s="34">
        <v>0</v>
      </c>
      <c r="U7" s="31">
        <f>S7+T7</f>
        <v>0</v>
      </c>
      <c r="V7" s="34">
        <v>0</v>
      </c>
      <c r="W7" s="34">
        <v>0</v>
      </c>
      <c r="X7" s="31">
        <f>V7+W7</f>
        <v>0</v>
      </c>
      <c r="Y7" s="30">
        <v>0</v>
      </c>
      <c r="Z7" s="30">
        <v>0</v>
      </c>
      <c r="AA7" s="31">
        <f>SUM(Y7:Z7)</f>
        <v>0</v>
      </c>
      <c r="AB7" s="30">
        <v>0</v>
      </c>
      <c r="AC7" s="30">
        <v>0</v>
      </c>
      <c r="AD7" s="31">
        <f>SUM(AB7:AC7)</f>
        <v>0</v>
      </c>
      <c r="AE7" s="30">
        <v>53.34</v>
      </c>
      <c r="AF7" s="30">
        <v>60</v>
      </c>
      <c r="AG7" s="31">
        <f>SUM(AE7:AF7)</f>
        <v>113.34</v>
      </c>
      <c r="AH7" s="30">
        <v>53.34</v>
      </c>
      <c r="AI7" s="30">
        <v>81.49</v>
      </c>
      <c r="AJ7" s="31">
        <f aca="true" t="shared" si="0" ref="AJ7:AJ14">SUM(AH7:AI7)</f>
        <v>134.82999999999998</v>
      </c>
      <c r="AK7" s="30">
        <v>0</v>
      </c>
      <c r="AL7" s="30">
        <v>0</v>
      </c>
      <c r="AM7" s="31">
        <f>SUM(AK7:AL7)</f>
        <v>0</v>
      </c>
      <c r="AN7" s="25">
        <f aca="true" t="shared" si="1" ref="AN7:AO12">SUM(D7+G7+J7+M7+P7+S7+V7+Y7+AB7+AE7+AH7+AK7)</f>
        <v>859.95</v>
      </c>
      <c r="AO7" s="25">
        <f t="shared" si="1"/>
        <v>194.35</v>
      </c>
      <c r="AP7" s="23"/>
      <c r="AQ7" s="23"/>
    </row>
    <row r="8" spans="1:43" ht="16.5" thickBot="1" thickTop="1">
      <c r="A8" s="32" t="s">
        <v>22</v>
      </c>
      <c r="B8" s="32" t="s">
        <v>40</v>
      </c>
      <c r="C8" s="33" t="s">
        <v>147</v>
      </c>
      <c r="D8" s="34">
        <v>0</v>
      </c>
      <c r="E8" s="34">
        <v>0</v>
      </c>
      <c r="F8" s="31">
        <f>D8+E8</f>
        <v>0</v>
      </c>
      <c r="G8" s="34">
        <v>80.27</v>
      </c>
      <c r="H8" s="34">
        <v>0</v>
      </c>
      <c r="I8" s="31">
        <f>G8+H8</f>
        <v>80.27</v>
      </c>
      <c r="J8" s="34">
        <v>195.4</v>
      </c>
      <c r="K8" s="34">
        <v>0</v>
      </c>
      <c r="L8" s="31">
        <f>J8+K8</f>
        <v>195.4</v>
      </c>
      <c r="M8" s="34">
        <v>15</v>
      </c>
      <c r="N8" s="34">
        <v>0</v>
      </c>
      <c r="O8" s="31">
        <f>M8+N8</f>
        <v>15</v>
      </c>
      <c r="P8" s="34">
        <v>0</v>
      </c>
      <c r="Q8" s="34">
        <v>0</v>
      </c>
      <c r="R8" s="31">
        <f>P8+Q8</f>
        <v>0</v>
      </c>
      <c r="S8" s="34">
        <v>0</v>
      </c>
      <c r="T8" s="34">
        <v>0</v>
      </c>
      <c r="U8" s="31">
        <f>S8+T8</f>
        <v>0</v>
      </c>
      <c r="V8" s="34">
        <v>0</v>
      </c>
      <c r="W8" s="34">
        <v>0</v>
      </c>
      <c r="X8" s="31">
        <f>V8+W8</f>
        <v>0</v>
      </c>
      <c r="Y8" s="30">
        <v>0</v>
      </c>
      <c r="Z8" s="30">
        <v>0</v>
      </c>
      <c r="AA8" s="31">
        <f>SUM(Y8:Z8)</f>
        <v>0</v>
      </c>
      <c r="AB8" s="30">
        <v>0</v>
      </c>
      <c r="AC8" s="30">
        <v>0</v>
      </c>
      <c r="AD8" s="31">
        <f>SUM(AB8:AC8)</f>
        <v>0</v>
      </c>
      <c r="AE8" s="30">
        <v>37.19</v>
      </c>
      <c r="AF8" s="30">
        <v>0</v>
      </c>
      <c r="AG8" s="31">
        <f>SUM(AE8:AF8)</f>
        <v>37.19</v>
      </c>
      <c r="AH8" s="30">
        <v>37.19</v>
      </c>
      <c r="AI8" s="30">
        <v>30</v>
      </c>
      <c r="AJ8" s="31">
        <f t="shared" si="0"/>
        <v>67.19</v>
      </c>
      <c r="AK8" s="30">
        <v>0</v>
      </c>
      <c r="AL8" s="30">
        <v>0</v>
      </c>
      <c r="AM8" s="31">
        <f aca="true" t="shared" si="2" ref="AM8:AM14">SUM(AK8:AL8)</f>
        <v>0</v>
      </c>
      <c r="AN8" s="25">
        <f t="shared" si="1"/>
        <v>365.05</v>
      </c>
      <c r="AO8" s="25">
        <f t="shared" si="1"/>
        <v>30</v>
      </c>
      <c r="AP8" s="23"/>
      <c r="AQ8" s="23"/>
    </row>
    <row r="9" spans="1:43" ht="16.5" thickBot="1" thickTop="1">
      <c r="A9" s="32" t="s">
        <v>16</v>
      </c>
      <c r="B9" s="32" t="s">
        <v>37</v>
      </c>
      <c r="C9" s="33" t="s">
        <v>147</v>
      </c>
      <c r="D9" s="34">
        <v>0</v>
      </c>
      <c r="E9" s="34">
        <v>0</v>
      </c>
      <c r="F9" s="31">
        <f>D9+E9</f>
        <v>0</v>
      </c>
      <c r="G9" s="34">
        <v>0</v>
      </c>
      <c r="H9" s="34">
        <v>0</v>
      </c>
      <c r="I9" s="31">
        <f>G9+H9</f>
        <v>0</v>
      </c>
      <c r="J9" s="34">
        <v>0</v>
      </c>
      <c r="K9" s="34">
        <v>0</v>
      </c>
      <c r="L9" s="31">
        <f>J9+K9</f>
        <v>0</v>
      </c>
      <c r="M9" s="34">
        <v>0</v>
      </c>
      <c r="N9" s="34">
        <v>0</v>
      </c>
      <c r="O9" s="31">
        <f>M9+N9</f>
        <v>0</v>
      </c>
      <c r="P9" s="34">
        <v>0</v>
      </c>
      <c r="Q9" s="34">
        <v>0</v>
      </c>
      <c r="R9" s="31">
        <f>P9+Q9</f>
        <v>0</v>
      </c>
      <c r="S9" s="34">
        <v>0</v>
      </c>
      <c r="T9" s="34">
        <v>0</v>
      </c>
      <c r="U9" s="31">
        <f>S9+T9</f>
        <v>0</v>
      </c>
      <c r="V9" s="34">
        <v>0</v>
      </c>
      <c r="W9" s="34">
        <v>0</v>
      </c>
      <c r="X9" s="31">
        <f>V9+W9</f>
        <v>0</v>
      </c>
      <c r="Y9" s="30">
        <v>0</v>
      </c>
      <c r="Z9" s="30">
        <v>0</v>
      </c>
      <c r="AA9" s="31">
        <f>SUM(Y9:Z9)</f>
        <v>0</v>
      </c>
      <c r="AB9" s="30">
        <v>0</v>
      </c>
      <c r="AC9" s="30">
        <v>0</v>
      </c>
      <c r="AD9" s="31">
        <f>SUM(AB9:AC9)</f>
        <v>0</v>
      </c>
      <c r="AE9" s="30">
        <v>0</v>
      </c>
      <c r="AF9" s="30">
        <v>0</v>
      </c>
      <c r="AG9" s="31">
        <f>SUM(AE9:AF9)</f>
        <v>0</v>
      </c>
      <c r="AH9" s="30">
        <v>0</v>
      </c>
      <c r="AI9" s="30">
        <v>0</v>
      </c>
      <c r="AJ9" s="31">
        <f t="shared" si="0"/>
        <v>0</v>
      </c>
      <c r="AK9" s="30">
        <v>0</v>
      </c>
      <c r="AL9" s="30">
        <v>0</v>
      </c>
      <c r="AM9" s="31">
        <f t="shared" si="2"/>
        <v>0</v>
      </c>
      <c r="AN9" s="25">
        <f t="shared" si="1"/>
        <v>0</v>
      </c>
      <c r="AO9" s="25">
        <f t="shared" si="1"/>
        <v>0</v>
      </c>
      <c r="AP9" s="23"/>
      <c r="AQ9" s="23"/>
    </row>
    <row r="10" spans="1:43" ht="16.5" thickBot="1" thickTop="1">
      <c r="A10" s="32" t="s">
        <v>18</v>
      </c>
      <c r="B10" s="32" t="s">
        <v>39</v>
      </c>
      <c r="C10" s="33" t="s">
        <v>150</v>
      </c>
      <c r="D10" s="34">
        <v>163.82</v>
      </c>
      <c r="E10" s="34">
        <v>337.91</v>
      </c>
      <c r="F10" s="31">
        <f>D10+E10</f>
        <v>501.73</v>
      </c>
      <c r="G10" s="34">
        <v>0</v>
      </c>
      <c r="H10" s="34">
        <v>0</v>
      </c>
      <c r="I10" s="31">
        <f>G10+H10</f>
        <v>0</v>
      </c>
      <c r="J10" s="34">
        <v>497.37</v>
      </c>
      <c r="K10" s="34">
        <v>75.52</v>
      </c>
      <c r="L10" s="31">
        <f>J10+K10</f>
        <v>572.89</v>
      </c>
      <c r="M10" s="34">
        <v>133.35</v>
      </c>
      <c r="N10" s="34">
        <v>363.49</v>
      </c>
      <c r="O10" s="31">
        <f>M10+N10</f>
        <v>496.84000000000003</v>
      </c>
      <c r="P10" s="34">
        <v>0</v>
      </c>
      <c r="Q10" s="34">
        <v>14.72</v>
      </c>
      <c r="R10" s="31">
        <f>P10+Q10</f>
        <v>14.72</v>
      </c>
      <c r="S10" s="34">
        <v>152.29</v>
      </c>
      <c r="T10" s="34">
        <v>103.08</v>
      </c>
      <c r="U10" s="31">
        <f>S10+T10</f>
        <v>255.37</v>
      </c>
      <c r="V10" s="34">
        <v>550.11</v>
      </c>
      <c r="W10" s="34">
        <v>0</v>
      </c>
      <c r="X10" s="31">
        <f>V10+W10</f>
        <v>550.11</v>
      </c>
      <c r="Y10" s="30">
        <v>0</v>
      </c>
      <c r="Z10" s="30">
        <v>0</v>
      </c>
      <c r="AA10" s="31">
        <f>SUM(Y10:Z10)</f>
        <v>0</v>
      </c>
      <c r="AB10" s="30">
        <v>106.68</v>
      </c>
      <c r="AC10" s="30">
        <v>173.57</v>
      </c>
      <c r="AD10" s="31">
        <f>SUM(AB10:AC10)</f>
        <v>280.25</v>
      </c>
      <c r="AE10" s="30">
        <v>80.01</v>
      </c>
      <c r="AF10" s="30">
        <v>175.73</v>
      </c>
      <c r="AG10" s="31">
        <f>SUM(AE10:AF10)</f>
        <v>255.74</v>
      </c>
      <c r="AH10" s="30">
        <v>267.87</v>
      </c>
      <c r="AI10" s="30">
        <v>55.09</v>
      </c>
      <c r="AJ10" s="31">
        <f>SUM(AH10:AI10)</f>
        <v>322.96000000000004</v>
      </c>
      <c r="AK10" s="30">
        <v>524.48</v>
      </c>
      <c r="AL10" s="30">
        <v>157.28</v>
      </c>
      <c r="AM10" s="31">
        <f>SUM(AK10:AL10)</f>
        <v>681.76</v>
      </c>
      <c r="AN10" s="25">
        <f>SUM(D10+G10+J10+M10+P10+S10+V10+Y10+AB10+AE10+AH10+AK10)</f>
        <v>2475.98</v>
      </c>
      <c r="AO10" s="25">
        <f>SUM(E10+H10+K10+N10+Q10+T10+W10+Z10+AC10+AF10+AI10+AL10)</f>
        <v>1456.39</v>
      </c>
      <c r="AP10" s="23"/>
      <c r="AQ10" s="23"/>
    </row>
    <row r="11" spans="1:43" ht="16.5" thickBot="1" thickTop="1">
      <c r="A11" s="32" t="s">
        <v>168</v>
      </c>
      <c r="B11" s="32" t="s">
        <v>169</v>
      </c>
      <c r="C11" s="33" t="s">
        <v>170</v>
      </c>
      <c r="D11" s="34"/>
      <c r="E11" s="34"/>
      <c r="F11" s="31"/>
      <c r="G11" s="34"/>
      <c r="H11" s="34"/>
      <c r="I11" s="31"/>
      <c r="J11" s="34"/>
      <c r="K11" s="34"/>
      <c r="L11" s="31"/>
      <c r="M11" s="34"/>
      <c r="N11" s="34"/>
      <c r="O11" s="31"/>
      <c r="P11" s="34"/>
      <c r="Q11" s="34"/>
      <c r="R11" s="31"/>
      <c r="S11" s="34"/>
      <c r="T11" s="34"/>
      <c r="U11" s="31"/>
      <c r="V11" s="34"/>
      <c r="W11" s="34"/>
      <c r="X11" s="31"/>
      <c r="Y11" s="30"/>
      <c r="Z11" s="30"/>
      <c r="AA11" s="31"/>
      <c r="AB11" s="30"/>
      <c r="AC11" s="30"/>
      <c r="AD11" s="31"/>
      <c r="AE11" s="30"/>
      <c r="AF11" s="30"/>
      <c r="AG11" s="31"/>
      <c r="AH11" s="30">
        <v>213.36</v>
      </c>
      <c r="AI11" s="30">
        <v>190.7</v>
      </c>
      <c r="AJ11" s="31">
        <f>SUM(AH11:AI11)</f>
        <v>404.06</v>
      </c>
      <c r="AK11" s="30">
        <v>0</v>
      </c>
      <c r="AL11" s="30">
        <v>46.46</v>
      </c>
      <c r="AM11" s="31">
        <f>SUM(AK11:AL11)</f>
        <v>46.46</v>
      </c>
      <c r="AN11" s="25">
        <f>SUM(D11+G11+J11+M11+P11+S11+V11+Y11+AB11+AE11+AH11+AK11)</f>
        <v>213.36</v>
      </c>
      <c r="AO11" s="25">
        <f>SUM(E11+H11+K11+N11+Q11+T11+W11+Z11+AC11+AF11+AI11+AL11)</f>
        <v>237.16</v>
      </c>
      <c r="AP11" s="23"/>
      <c r="AQ11" s="23"/>
    </row>
    <row r="12" spans="1:43" ht="16.5" thickBot="1" thickTop="1">
      <c r="A12" s="32" t="s">
        <v>146</v>
      </c>
      <c r="B12" s="32" t="s">
        <v>151</v>
      </c>
      <c r="C12" s="33" t="s">
        <v>148</v>
      </c>
      <c r="D12" s="34"/>
      <c r="E12" s="34"/>
      <c r="F12" s="31"/>
      <c r="G12" s="34"/>
      <c r="H12" s="34"/>
      <c r="I12" s="31"/>
      <c r="J12" s="34"/>
      <c r="K12" s="34"/>
      <c r="L12" s="31"/>
      <c r="M12" s="34"/>
      <c r="N12" s="34"/>
      <c r="O12" s="31"/>
      <c r="P12" s="34"/>
      <c r="Q12" s="34"/>
      <c r="R12" s="31"/>
      <c r="S12" s="34"/>
      <c r="T12" s="34"/>
      <c r="U12" s="31"/>
      <c r="V12" s="34"/>
      <c r="W12" s="34"/>
      <c r="X12" s="31"/>
      <c r="Y12" s="30"/>
      <c r="Z12" s="30"/>
      <c r="AA12" s="31"/>
      <c r="AB12" s="30"/>
      <c r="AC12" s="30"/>
      <c r="AD12" s="31"/>
      <c r="AE12" s="30"/>
      <c r="AF12" s="30"/>
      <c r="AG12" s="31"/>
      <c r="AH12" s="30">
        <v>0</v>
      </c>
      <c r="AI12" s="30">
        <v>16.1</v>
      </c>
      <c r="AJ12" s="31">
        <f t="shared" si="0"/>
        <v>16.1</v>
      </c>
      <c r="AK12" s="30">
        <v>0</v>
      </c>
      <c r="AL12" s="30">
        <v>62.1</v>
      </c>
      <c r="AM12" s="31">
        <f t="shared" si="2"/>
        <v>62.1</v>
      </c>
      <c r="AN12" s="25">
        <f>SUM(D12+G12+J12+M12+P12+S12+V12+Y12+AB12+AE12+AH12+AK12)</f>
        <v>0</v>
      </c>
      <c r="AO12" s="25">
        <f t="shared" si="1"/>
        <v>78.2</v>
      </c>
      <c r="AP12" s="23"/>
      <c r="AQ12" s="23"/>
    </row>
    <row r="13" spans="1:43" ht="16.5" thickBot="1" thickTop="1">
      <c r="A13" s="32" t="s">
        <v>17</v>
      </c>
      <c r="B13" s="32" t="s">
        <v>38</v>
      </c>
      <c r="C13" s="33" t="s">
        <v>149</v>
      </c>
      <c r="D13" s="34">
        <v>0</v>
      </c>
      <c r="E13" s="34">
        <v>0</v>
      </c>
      <c r="F13" s="31">
        <f>D13+E13</f>
        <v>0</v>
      </c>
      <c r="G13" s="34">
        <v>0</v>
      </c>
      <c r="H13" s="34">
        <v>0</v>
      </c>
      <c r="I13" s="31">
        <f>G13+H13</f>
        <v>0</v>
      </c>
      <c r="J13" s="34">
        <v>53.34</v>
      </c>
      <c r="K13" s="34">
        <v>116.7</v>
      </c>
      <c r="L13" s="31">
        <f>J13+K13</f>
        <v>170.04000000000002</v>
      </c>
      <c r="M13" s="34">
        <v>53.34</v>
      </c>
      <c r="N13" s="34">
        <v>19.93</v>
      </c>
      <c r="O13" s="31">
        <f>M13+N13</f>
        <v>73.27000000000001</v>
      </c>
      <c r="P13" s="34">
        <v>53.34</v>
      </c>
      <c r="Q13" s="34">
        <v>0</v>
      </c>
      <c r="R13" s="31">
        <f>P13+Q13</f>
        <v>53.34</v>
      </c>
      <c r="S13" s="34">
        <v>26.67</v>
      </c>
      <c r="T13" s="34">
        <v>44.4</v>
      </c>
      <c r="U13" s="31">
        <f>S13+T13</f>
        <v>71.07</v>
      </c>
      <c r="V13" s="34">
        <v>0</v>
      </c>
      <c r="W13" s="34">
        <v>0</v>
      </c>
      <c r="X13" s="31">
        <f>V13+W13</f>
        <v>0</v>
      </c>
      <c r="Y13" s="30">
        <v>0</v>
      </c>
      <c r="Z13" s="30">
        <v>0</v>
      </c>
      <c r="AA13" s="31">
        <f>SUM(Y13:Z13)</f>
        <v>0</v>
      </c>
      <c r="AB13" s="30">
        <v>0</v>
      </c>
      <c r="AC13" s="30">
        <v>0</v>
      </c>
      <c r="AD13" s="31">
        <f>SUM(AB13:AC13)</f>
        <v>0</v>
      </c>
      <c r="AE13" s="30">
        <v>26.67</v>
      </c>
      <c r="AF13" s="30">
        <v>11.1</v>
      </c>
      <c r="AG13" s="31">
        <f>SUM(AE13:AF13)</f>
        <v>37.77</v>
      </c>
      <c r="AH13" s="30">
        <v>23.87</v>
      </c>
      <c r="AI13" s="30">
        <v>0</v>
      </c>
      <c r="AJ13" s="31">
        <f>SUM(AH13:AI13)</f>
        <v>23.87</v>
      </c>
      <c r="AK13" s="30">
        <v>0</v>
      </c>
      <c r="AL13" s="30">
        <v>0</v>
      </c>
      <c r="AM13" s="31">
        <f>SUM(AK13:AL13)</f>
        <v>0</v>
      </c>
      <c r="AN13" s="25">
        <f>SUM(D13+G13+J13+M13+P13+S13+V13+Y13+AB13+AE13+AH13+AK13)</f>
        <v>237.23000000000002</v>
      </c>
      <c r="AO13" s="25">
        <f>SUM(E13+H13+K13+N13+Q13+T13+W13+Z13+AC13+AF13+AI13+AL13)</f>
        <v>192.13</v>
      </c>
      <c r="AP13" s="23"/>
      <c r="AQ13" s="23"/>
    </row>
    <row r="14" spans="1:43" ht="16.5" thickBot="1" thickTop="1">
      <c r="A14" s="32" t="s">
        <v>152</v>
      </c>
      <c r="B14" s="32" t="s">
        <v>153</v>
      </c>
      <c r="C14" s="33" t="s">
        <v>154</v>
      </c>
      <c r="D14" s="34"/>
      <c r="E14" s="34"/>
      <c r="F14" s="31"/>
      <c r="G14" s="34"/>
      <c r="H14" s="34"/>
      <c r="I14" s="31"/>
      <c r="J14" s="34"/>
      <c r="K14" s="34"/>
      <c r="L14" s="31"/>
      <c r="M14" s="34"/>
      <c r="N14" s="34"/>
      <c r="O14" s="31"/>
      <c r="P14" s="34"/>
      <c r="Q14" s="34"/>
      <c r="R14" s="31"/>
      <c r="S14" s="34"/>
      <c r="T14" s="34"/>
      <c r="U14" s="31"/>
      <c r="V14" s="34"/>
      <c r="W14" s="34"/>
      <c r="X14" s="31"/>
      <c r="Y14" s="30"/>
      <c r="Z14" s="30"/>
      <c r="AA14" s="31"/>
      <c r="AB14" s="30"/>
      <c r="AC14" s="30"/>
      <c r="AD14" s="31"/>
      <c r="AE14" s="30"/>
      <c r="AF14" s="30"/>
      <c r="AG14" s="31"/>
      <c r="AH14" s="30">
        <v>177.82</v>
      </c>
      <c r="AI14" s="30">
        <v>3.72</v>
      </c>
      <c r="AJ14" s="31">
        <f t="shared" si="0"/>
        <v>181.54</v>
      </c>
      <c r="AK14" s="30">
        <v>0</v>
      </c>
      <c r="AL14" s="30">
        <v>0</v>
      </c>
      <c r="AM14" s="31">
        <f t="shared" si="2"/>
        <v>0</v>
      </c>
      <c r="AN14" s="25">
        <f>SUM(D14+G14+J14+M14+P14+S14+V14+Y14+AB14+AE14+AH14+AK14)</f>
        <v>177.82</v>
      </c>
      <c r="AO14" s="25">
        <f>SUM(E14+H14+K14+N14+Q14+T14+W14+Z14+AC14+AF14+AI14+AL14)</f>
        <v>3.72</v>
      </c>
      <c r="AP14" s="23"/>
      <c r="AQ14" s="23"/>
    </row>
    <row r="15" ht="15.75" thickTop="1"/>
  </sheetData>
  <sheetProtection/>
  <mergeCells count="14">
    <mergeCell ref="M5:N5"/>
    <mergeCell ref="J5:K5"/>
    <mergeCell ref="G5:H5"/>
    <mergeCell ref="D5:E5"/>
    <mergeCell ref="AN5:AQ5"/>
    <mergeCell ref="A3:AG3"/>
    <mergeCell ref="AE5:AF5"/>
    <mergeCell ref="AH5:AI5"/>
    <mergeCell ref="AK5:AL5"/>
    <mergeCell ref="Y5:Z5"/>
    <mergeCell ref="AB5:AC5"/>
    <mergeCell ref="V5:W5"/>
    <mergeCell ref="S5:T5"/>
    <mergeCell ref="P5:Q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5"/>
  <sheetViews>
    <sheetView zoomScale="90" zoomScaleNormal="90" zoomScalePageLayoutView="0" workbookViewId="0" topLeftCell="A1">
      <selection activeCell="B89" sqref="B89"/>
    </sheetView>
  </sheetViews>
  <sheetFormatPr defaultColWidth="11.421875" defaultRowHeight="15"/>
  <cols>
    <col min="1" max="1" width="27.421875" style="0" bestFit="1" customWidth="1"/>
    <col min="2" max="2" width="41.7109375" style="0" customWidth="1"/>
    <col min="3" max="3" width="90.8515625" style="0" customWidth="1"/>
    <col min="4" max="4" width="23.421875" style="0" customWidth="1"/>
    <col min="5" max="5" width="27.00390625" style="0" customWidth="1"/>
    <col min="6" max="6" width="26.421875" style="0" bestFit="1" customWidth="1"/>
  </cols>
  <sheetData>
    <row r="2" spans="2:6" ht="15">
      <c r="B2" s="88" t="s">
        <v>25</v>
      </c>
      <c r="C2" s="88"/>
      <c r="D2" s="88"/>
      <c r="E2" s="88"/>
      <c r="F2" s="88"/>
    </row>
    <row r="3" spans="1:6" ht="15">
      <c r="A3" s="20"/>
      <c r="B3" s="26" t="s">
        <v>9</v>
      </c>
      <c r="C3" s="26" t="s">
        <v>10</v>
      </c>
      <c r="D3" s="27" t="s">
        <v>11</v>
      </c>
      <c r="E3" s="26" t="s">
        <v>12</v>
      </c>
      <c r="F3" s="26" t="s">
        <v>13</v>
      </c>
    </row>
    <row r="4" spans="1:6" ht="30">
      <c r="A4" s="28" t="s">
        <v>23</v>
      </c>
      <c r="B4" s="24" t="s">
        <v>61</v>
      </c>
      <c r="C4" s="58" t="s">
        <v>63</v>
      </c>
      <c r="D4" s="41">
        <v>772.48</v>
      </c>
      <c r="E4" s="24" t="s">
        <v>164</v>
      </c>
      <c r="F4" s="47" t="s">
        <v>41</v>
      </c>
    </row>
    <row r="5" spans="1:6" ht="15">
      <c r="A5" s="28" t="s">
        <v>24</v>
      </c>
      <c r="B5" s="66" t="s">
        <v>67</v>
      </c>
      <c r="C5" s="24" t="s">
        <v>68</v>
      </c>
      <c r="D5" s="41">
        <v>304.96</v>
      </c>
      <c r="E5" s="24" t="s">
        <v>164</v>
      </c>
      <c r="F5" s="47" t="s">
        <v>41</v>
      </c>
    </row>
    <row r="6" spans="1:6" ht="15">
      <c r="A6" s="28" t="s">
        <v>45</v>
      </c>
      <c r="B6" s="24" t="s">
        <v>65</v>
      </c>
      <c r="C6" s="43" t="s">
        <v>71</v>
      </c>
      <c r="D6" s="41">
        <v>848.26</v>
      </c>
      <c r="E6" s="24" t="s">
        <v>164</v>
      </c>
      <c r="F6" s="47" t="s">
        <v>41</v>
      </c>
    </row>
    <row r="7" spans="1:6" s="37" customFormat="1" ht="15">
      <c r="A7" s="28" t="s">
        <v>42</v>
      </c>
      <c r="B7" s="38" t="s">
        <v>66</v>
      </c>
      <c r="C7" s="24" t="s">
        <v>80</v>
      </c>
      <c r="D7" s="41">
        <v>407.76</v>
      </c>
      <c r="E7" s="24" t="s">
        <v>164</v>
      </c>
      <c r="F7" s="47" t="s">
        <v>41</v>
      </c>
    </row>
    <row r="8" spans="1:6" s="37" customFormat="1" ht="15">
      <c r="A8" s="28" t="s">
        <v>46</v>
      </c>
      <c r="B8" s="38" t="s">
        <v>72</v>
      </c>
      <c r="C8" s="24" t="s">
        <v>83</v>
      </c>
      <c r="D8" s="41">
        <v>517.11</v>
      </c>
      <c r="E8" s="24" t="s">
        <v>164</v>
      </c>
      <c r="F8" s="47" t="s">
        <v>41</v>
      </c>
    </row>
    <row r="9" spans="1:6" s="37" customFormat="1" ht="15">
      <c r="A9" s="28" t="s">
        <v>48</v>
      </c>
      <c r="B9" s="38" t="s">
        <v>73</v>
      </c>
      <c r="C9" s="44" t="s">
        <v>90</v>
      </c>
      <c r="D9" s="45">
        <v>76.59</v>
      </c>
      <c r="E9" s="38" t="s">
        <v>91</v>
      </c>
      <c r="F9" s="47" t="s">
        <v>41</v>
      </c>
    </row>
    <row r="10" spans="1:6" s="37" customFormat="1" ht="15">
      <c r="A10" s="28" t="s">
        <v>49</v>
      </c>
      <c r="B10" s="38" t="s">
        <v>92</v>
      </c>
      <c r="C10" s="44" t="s">
        <v>94</v>
      </c>
      <c r="D10" s="45">
        <v>84.09</v>
      </c>
      <c r="E10" s="38" t="s">
        <v>91</v>
      </c>
      <c r="F10" s="47" t="s">
        <v>41</v>
      </c>
    </row>
    <row r="11" spans="1:6" s="37" customFormat="1" ht="30">
      <c r="A11" s="28" t="s">
        <v>50</v>
      </c>
      <c r="B11" s="69" t="s">
        <v>103</v>
      </c>
      <c r="C11" s="70" t="s">
        <v>102</v>
      </c>
      <c r="D11" s="45">
        <v>693.32</v>
      </c>
      <c r="E11" s="38" t="s">
        <v>165</v>
      </c>
      <c r="F11" s="47" t="s">
        <v>101</v>
      </c>
    </row>
    <row r="12" spans="1:6" ht="15">
      <c r="A12" s="28" t="s">
        <v>51</v>
      </c>
      <c r="B12" s="63" t="s">
        <v>121</v>
      </c>
      <c r="C12" s="60" t="s">
        <v>120</v>
      </c>
      <c r="D12" s="45">
        <v>356.17</v>
      </c>
      <c r="E12" s="38" t="s">
        <v>60</v>
      </c>
      <c r="F12" s="47" t="s">
        <v>101</v>
      </c>
    </row>
    <row r="13" spans="1:6" s="37" customFormat="1" ht="15">
      <c r="A13" s="28" t="s">
        <v>52</v>
      </c>
      <c r="B13" s="38" t="s">
        <v>126</v>
      </c>
      <c r="C13" s="60" t="s">
        <v>120</v>
      </c>
      <c r="D13" s="45">
        <v>530.48</v>
      </c>
      <c r="E13" s="38" t="s">
        <v>60</v>
      </c>
      <c r="F13" s="47" t="s">
        <v>101</v>
      </c>
    </row>
    <row r="14" spans="1:6" s="37" customFormat="1" ht="15">
      <c r="A14" s="28" t="s">
        <v>55</v>
      </c>
      <c r="B14" s="63" t="s">
        <v>135</v>
      </c>
      <c r="C14" s="44" t="s">
        <v>155</v>
      </c>
      <c r="D14" s="45">
        <v>323.16</v>
      </c>
      <c r="E14" s="38" t="s">
        <v>164</v>
      </c>
      <c r="F14" s="47" t="s">
        <v>101</v>
      </c>
    </row>
    <row r="15" spans="1:6" s="37" customFormat="1" ht="15">
      <c r="A15" s="28" t="s">
        <v>56</v>
      </c>
      <c r="B15" s="63" t="s">
        <v>136</v>
      </c>
      <c r="C15" s="44" t="s">
        <v>162</v>
      </c>
      <c r="D15" s="45">
        <v>165.82</v>
      </c>
      <c r="E15" s="38" t="s">
        <v>163</v>
      </c>
      <c r="F15" s="47" t="s">
        <v>101</v>
      </c>
    </row>
    <row r="16" spans="1:6" s="57" customFormat="1" ht="15">
      <c r="A16" s="39"/>
      <c r="B16" s="67"/>
      <c r="C16" s="54"/>
      <c r="D16" s="55"/>
      <c r="E16" s="39"/>
      <c r="F16" s="56"/>
    </row>
    <row r="17" spans="1:6" ht="15">
      <c r="A17" s="75"/>
      <c r="B17" s="88" t="s">
        <v>26</v>
      </c>
      <c r="C17" s="88"/>
      <c r="D17" s="88"/>
      <c r="E17" s="88"/>
      <c r="F17" s="88"/>
    </row>
    <row r="18" spans="1:6" ht="15">
      <c r="A18" s="74"/>
      <c r="B18" s="26" t="s">
        <v>9</v>
      </c>
      <c r="C18" s="26" t="s">
        <v>10</v>
      </c>
      <c r="D18" s="27" t="s">
        <v>11</v>
      </c>
      <c r="E18" s="26" t="s">
        <v>12</v>
      </c>
      <c r="F18" s="26" t="s">
        <v>13</v>
      </c>
    </row>
    <row r="19" spans="1:6" ht="30">
      <c r="A19" s="28" t="s">
        <v>23</v>
      </c>
      <c r="B19" s="24" t="s">
        <v>62</v>
      </c>
      <c r="C19" s="58" t="s">
        <v>63</v>
      </c>
      <c r="D19" s="35">
        <v>772.48</v>
      </c>
      <c r="E19" s="24" t="s">
        <v>164</v>
      </c>
      <c r="F19" s="53" t="s">
        <v>41</v>
      </c>
    </row>
    <row r="20" spans="1:6" ht="15">
      <c r="A20" s="28" t="s">
        <v>24</v>
      </c>
      <c r="B20" s="66" t="s">
        <v>67</v>
      </c>
      <c r="C20" s="24" t="s">
        <v>70</v>
      </c>
      <c r="D20" s="35">
        <v>304.96</v>
      </c>
      <c r="E20" s="24" t="s">
        <v>164</v>
      </c>
      <c r="F20" s="42" t="s">
        <v>41</v>
      </c>
    </row>
    <row r="21" spans="1:6" ht="15">
      <c r="A21" s="28" t="s">
        <v>45</v>
      </c>
      <c r="B21" s="24" t="s">
        <v>65</v>
      </c>
      <c r="C21" s="43" t="s">
        <v>71</v>
      </c>
      <c r="D21" s="52">
        <v>876.96</v>
      </c>
      <c r="E21" s="24" t="s">
        <v>164</v>
      </c>
      <c r="F21" s="51" t="s">
        <v>41</v>
      </c>
    </row>
    <row r="22" spans="1:6" s="37" customFormat="1" ht="15">
      <c r="A22" s="28" t="s">
        <v>42</v>
      </c>
      <c r="B22" s="38" t="s">
        <v>66</v>
      </c>
      <c r="C22" s="24" t="s">
        <v>80</v>
      </c>
      <c r="D22" s="45">
        <v>407.76</v>
      </c>
      <c r="E22" s="24" t="s">
        <v>164</v>
      </c>
      <c r="F22" s="47" t="s">
        <v>41</v>
      </c>
    </row>
    <row r="23" spans="1:6" ht="15">
      <c r="A23" s="28" t="s">
        <v>46</v>
      </c>
      <c r="B23" s="38" t="s">
        <v>73</v>
      </c>
      <c r="C23" s="44" t="s">
        <v>90</v>
      </c>
      <c r="D23" s="45">
        <v>76.59</v>
      </c>
      <c r="E23" s="38" t="s">
        <v>91</v>
      </c>
      <c r="F23" s="42" t="s">
        <v>41</v>
      </c>
    </row>
    <row r="24" spans="1:6" ht="30">
      <c r="A24" s="28" t="s">
        <v>48</v>
      </c>
      <c r="B24" s="69" t="s">
        <v>104</v>
      </c>
      <c r="C24" s="70" t="s">
        <v>102</v>
      </c>
      <c r="D24" s="45">
        <v>693.32</v>
      </c>
      <c r="E24" s="38" t="s">
        <v>165</v>
      </c>
      <c r="F24" s="42" t="s">
        <v>101</v>
      </c>
    </row>
    <row r="25" spans="1:6" ht="15">
      <c r="A25" s="28" t="s">
        <v>49</v>
      </c>
      <c r="B25" s="63" t="s">
        <v>118</v>
      </c>
      <c r="C25" s="60" t="s">
        <v>119</v>
      </c>
      <c r="D25" s="45">
        <v>356.17</v>
      </c>
      <c r="E25" s="38" t="s">
        <v>60</v>
      </c>
      <c r="F25" s="40" t="s">
        <v>101</v>
      </c>
    </row>
    <row r="26" spans="1:6" ht="15">
      <c r="A26" s="28" t="s">
        <v>54</v>
      </c>
      <c r="B26" s="63" t="s">
        <v>127</v>
      </c>
      <c r="C26" s="60" t="s">
        <v>119</v>
      </c>
      <c r="D26" s="45">
        <v>530.48</v>
      </c>
      <c r="E26" s="38" t="s">
        <v>60</v>
      </c>
      <c r="F26" s="40" t="s">
        <v>101</v>
      </c>
    </row>
    <row r="27" spans="1:6" ht="15">
      <c r="A27" s="28"/>
      <c r="B27" s="63" t="s">
        <v>137</v>
      </c>
      <c r="C27" s="60" t="s">
        <v>162</v>
      </c>
      <c r="D27" s="45">
        <v>165.82</v>
      </c>
      <c r="E27" s="38" t="s">
        <v>163</v>
      </c>
      <c r="F27" s="47" t="s">
        <v>101</v>
      </c>
    </row>
    <row r="28" spans="1:6" ht="15">
      <c r="A28" s="39"/>
      <c r="B28" s="67"/>
      <c r="C28" s="68"/>
      <c r="D28" s="55"/>
      <c r="E28" s="49"/>
      <c r="F28" s="49"/>
    </row>
    <row r="29" spans="1:6" s="37" customFormat="1" ht="15">
      <c r="A29" s="39"/>
      <c r="B29" s="67"/>
      <c r="C29" s="54"/>
      <c r="D29" s="55"/>
      <c r="E29" s="39"/>
      <c r="F29" s="56"/>
    </row>
    <row r="30" spans="2:6" s="49" customFormat="1" ht="15">
      <c r="B30" s="73" t="s">
        <v>43</v>
      </c>
      <c r="C30" s="73"/>
      <c r="D30" s="73"/>
      <c r="E30" s="73"/>
      <c r="F30" s="73"/>
    </row>
    <row r="31" spans="1:6" ht="15">
      <c r="A31" s="74"/>
      <c r="B31" s="26" t="s">
        <v>9</v>
      </c>
      <c r="C31" s="26" t="s">
        <v>10</v>
      </c>
      <c r="D31" s="27" t="s">
        <v>11</v>
      </c>
      <c r="E31" s="26" t="s">
        <v>12</v>
      </c>
      <c r="F31" s="26" t="s">
        <v>13</v>
      </c>
    </row>
    <row r="32" spans="1:6" s="57" customFormat="1" ht="15">
      <c r="A32" s="72"/>
      <c r="B32" s="39"/>
      <c r="C32" s="39"/>
      <c r="D32" s="71"/>
      <c r="E32" s="39"/>
      <c r="F32" s="39"/>
    </row>
    <row r="33" spans="1:6" s="57" customFormat="1" ht="15">
      <c r="A33" s="39"/>
      <c r="B33" s="39"/>
      <c r="C33" s="54"/>
      <c r="D33" s="55"/>
      <c r="E33" s="39"/>
      <c r="F33" s="56"/>
    </row>
    <row r="34" spans="1:6" ht="15">
      <c r="A34" s="76"/>
      <c r="B34" s="73" t="s">
        <v>44</v>
      </c>
      <c r="C34" s="73"/>
      <c r="D34" s="73"/>
      <c r="E34" s="73"/>
      <c r="F34" s="73"/>
    </row>
    <row r="35" spans="1:6" ht="15">
      <c r="A35" s="74"/>
      <c r="B35" s="26" t="s">
        <v>9</v>
      </c>
      <c r="C35" s="26" t="s">
        <v>10</v>
      </c>
      <c r="D35" s="27" t="s">
        <v>11</v>
      </c>
      <c r="E35" s="26" t="s">
        <v>12</v>
      </c>
      <c r="F35" s="26" t="s">
        <v>13</v>
      </c>
    </row>
    <row r="36" spans="1:6" s="37" customFormat="1" ht="15">
      <c r="A36" s="28" t="s">
        <v>23</v>
      </c>
      <c r="B36" s="38" t="s">
        <v>77</v>
      </c>
      <c r="C36" s="44" t="s">
        <v>59</v>
      </c>
      <c r="D36" s="45">
        <v>175.95</v>
      </c>
      <c r="E36" s="38" t="s">
        <v>60</v>
      </c>
      <c r="F36" s="47" t="s">
        <v>41</v>
      </c>
    </row>
    <row r="37" spans="1:6" s="37" customFormat="1" ht="15">
      <c r="A37" s="28" t="s">
        <v>24</v>
      </c>
      <c r="B37" s="66" t="s">
        <v>64</v>
      </c>
      <c r="C37" s="44" t="s">
        <v>86</v>
      </c>
      <c r="D37" s="45">
        <v>677.38</v>
      </c>
      <c r="E37" s="46" t="s">
        <v>69</v>
      </c>
      <c r="F37" s="47" t="s">
        <v>41</v>
      </c>
    </row>
    <row r="38" spans="1:6" s="37" customFormat="1" ht="15">
      <c r="A38" s="28" t="s">
        <v>45</v>
      </c>
      <c r="B38" s="24" t="s">
        <v>65</v>
      </c>
      <c r="C38" s="43" t="s">
        <v>71</v>
      </c>
      <c r="D38" s="45">
        <v>1151</v>
      </c>
      <c r="E38" s="38" t="s">
        <v>69</v>
      </c>
      <c r="F38" s="47" t="s">
        <v>41</v>
      </c>
    </row>
    <row r="39" spans="1:6" s="37" customFormat="1" ht="15">
      <c r="A39" s="28" t="s">
        <v>42</v>
      </c>
      <c r="B39" s="38" t="s">
        <v>78</v>
      </c>
      <c r="C39" s="43" t="s">
        <v>84</v>
      </c>
      <c r="D39" s="45">
        <v>285.35</v>
      </c>
      <c r="E39" s="38" t="s">
        <v>85</v>
      </c>
      <c r="F39" s="47" t="s">
        <v>41</v>
      </c>
    </row>
    <row r="40" spans="1:6" s="37" customFormat="1" ht="15">
      <c r="A40" s="28" t="s">
        <v>46</v>
      </c>
      <c r="B40" s="38" t="s">
        <v>87</v>
      </c>
      <c r="C40" s="59" t="s">
        <v>88</v>
      </c>
      <c r="D40" s="45">
        <v>251.46</v>
      </c>
      <c r="E40" s="38" t="s">
        <v>85</v>
      </c>
      <c r="F40" s="47" t="s">
        <v>41</v>
      </c>
    </row>
    <row r="41" spans="1:6" s="37" customFormat="1" ht="15">
      <c r="A41" s="28" t="s">
        <v>48</v>
      </c>
      <c r="B41" s="38" t="s">
        <v>89</v>
      </c>
      <c r="C41" s="44" t="s">
        <v>93</v>
      </c>
      <c r="D41" s="45">
        <v>353.15</v>
      </c>
      <c r="E41" s="38" t="s">
        <v>69</v>
      </c>
      <c r="F41" s="47" t="s">
        <v>41</v>
      </c>
    </row>
    <row r="42" spans="1:6" s="37" customFormat="1" ht="15">
      <c r="A42" s="28" t="s">
        <v>53</v>
      </c>
      <c r="B42" s="38" t="s">
        <v>79</v>
      </c>
      <c r="C42" s="44" t="s">
        <v>95</v>
      </c>
      <c r="D42" s="45">
        <v>103.34</v>
      </c>
      <c r="E42" s="38" t="s">
        <v>85</v>
      </c>
      <c r="F42" s="47" t="s">
        <v>41</v>
      </c>
    </row>
    <row r="43" spans="1:6" s="37" customFormat="1" ht="15">
      <c r="A43" s="28" t="s">
        <v>54</v>
      </c>
      <c r="B43" s="63" t="s">
        <v>98</v>
      </c>
      <c r="C43" s="44" t="s">
        <v>108</v>
      </c>
      <c r="D43" s="45">
        <v>713.2</v>
      </c>
      <c r="E43" s="38" t="s">
        <v>69</v>
      </c>
      <c r="F43" s="47" t="s">
        <v>97</v>
      </c>
    </row>
    <row r="44" spans="1:6" s="37" customFormat="1" ht="15">
      <c r="A44" s="28" t="s">
        <v>51</v>
      </c>
      <c r="B44" s="63" t="s">
        <v>96</v>
      </c>
      <c r="C44" s="44" t="s">
        <v>109</v>
      </c>
      <c r="D44" s="45">
        <v>683.44</v>
      </c>
      <c r="E44" s="38" t="s">
        <v>69</v>
      </c>
      <c r="F44" s="47" t="s">
        <v>97</v>
      </c>
    </row>
    <row r="45" spans="1:6" s="37" customFormat="1" ht="15">
      <c r="A45" s="28" t="s">
        <v>57</v>
      </c>
      <c r="B45" s="63" t="s">
        <v>105</v>
      </c>
      <c r="C45" s="44" t="s">
        <v>110</v>
      </c>
      <c r="D45" s="45">
        <v>381.88</v>
      </c>
      <c r="E45" s="38" t="s">
        <v>111</v>
      </c>
      <c r="F45" s="47" t="s">
        <v>97</v>
      </c>
    </row>
    <row r="46" spans="1:6" s="37" customFormat="1" ht="15">
      <c r="A46" s="61" t="s">
        <v>55</v>
      </c>
      <c r="B46" s="63" t="s">
        <v>122</v>
      </c>
      <c r="C46" s="62" t="s">
        <v>156</v>
      </c>
      <c r="D46" s="64">
        <v>582.56</v>
      </c>
      <c r="E46" s="65" t="s">
        <v>69</v>
      </c>
      <c r="F46" s="47" t="s">
        <v>97</v>
      </c>
    </row>
    <row r="47" spans="1:6" s="37" customFormat="1" ht="15">
      <c r="A47" s="28" t="s">
        <v>123</v>
      </c>
      <c r="B47" s="63" t="s">
        <v>124</v>
      </c>
      <c r="C47" s="44" t="s">
        <v>125</v>
      </c>
      <c r="D47" s="45">
        <v>217.87</v>
      </c>
      <c r="E47" s="38" t="s">
        <v>85</v>
      </c>
      <c r="F47" s="47" t="s">
        <v>97</v>
      </c>
    </row>
    <row r="48" spans="1:6" s="37" customFormat="1" ht="15">
      <c r="A48" s="28" t="s">
        <v>138</v>
      </c>
      <c r="B48" s="63" t="s">
        <v>159</v>
      </c>
      <c r="C48" s="44" t="s">
        <v>128</v>
      </c>
      <c r="D48" s="45">
        <v>111.3</v>
      </c>
      <c r="E48" s="38" t="s">
        <v>111</v>
      </c>
      <c r="F48" s="47" t="s">
        <v>97</v>
      </c>
    </row>
    <row r="49" spans="1:6" s="37" customFormat="1" ht="26.25">
      <c r="A49" s="28" t="s">
        <v>139</v>
      </c>
      <c r="B49" s="63" t="s">
        <v>160</v>
      </c>
      <c r="C49" s="60" t="s">
        <v>158</v>
      </c>
      <c r="D49" s="45">
        <v>768.09</v>
      </c>
      <c r="E49" s="38" t="s">
        <v>161</v>
      </c>
      <c r="F49" s="47" t="s">
        <v>97</v>
      </c>
    </row>
    <row r="50" spans="1:6" s="37" customFormat="1" ht="15">
      <c r="A50" s="28" t="s">
        <v>141</v>
      </c>
      <c r="B50" s="63" t="s">
        <v>140</v>
      </c>
      <c r="C50" s="44" t="s">
        <v>157</v>
      </c>
      <c r="D50" s="45">
        <v>306.76</v>
      </c>
      <c r="E50" s="38" t="s">
        <v>161</v>
      </c>
      <c r="F50" s="47" t="s">
        <v>97</v>
      </c>
    </row>
    <row r="51" spans="1:6" s="37" customFormat="1" ht="15">
      <c r="A51" s="28" t="s">
        <v>142</v>
      </c>
      <c r="B51" s="63" t="s">
        <v>166</v>
      </c>
      <c r="C51" s="44" t="s">
        <v>167</v>
      </c>
      <c r="D51" s="45">
        <v>415.82</v>
      </c>
      <c r="E51" s="38" t="s">
        <v>161</v>
      </c>
      <c r="F51" s="47" t="s">
        <v>97</v>
      </c>
    </row>
    <row r="52" spans="1:6" s="37" customFormat="1" ht="15">
      <c r="A52" s="39"/>
      <c r="B52" s="67"/>
      <c r="C52" s="54"/>
      <c r="D52" s="55"/>
      <c r="E52" s="39"/>
      <c r="F52" s="56"/>
    </row>
    <row r="53" spans="1:6" s="37" customFormat="1" ht="15">
      <c r="A53" s="39"/>
      <c r="B53" s="39"/>
      <c r="C53" s="54"/>
      <c r="D53" s="55"/>
      <c r="E53" s="39"/>
      <c r="F53" s="56"/>
    </row>
    <row r="55" spans="1:6" ht="15">
      <c r="A55" s="76"/>
      <c r="B55" s="88" t="s">
        <v>112</v>
      </c>
      <c r="C55" s="88"/>
      <c r="D55" s="88"/>
      <c r="E55" s="88"/>
      <c r="F55" s="88"/>
    </row>
    <row r="56" spans="1:6" ht="15">
      <c r="A56" s="74"/>
      <c r="B56" s="26" t="s">
        <v>9</v>
      </c>
      <c r="C56" s="26" t="s">
        <v>10</v>
      </c>
      <c r="D56" s="27" t="s">
        <v>11</v>
      </c>
      <c r="E56" s="26" t="s">
        <v>12</v>
      </c>
      <c r="F56" s="26" t="s">
        <v>13</v>
      </c>
    </row>
    <row r="57" spans="1:6" ht="15">
      <c r="A57" s="28" t="s">
        <v>23</v>
      </c>
      <c r="B57" s="24" t="s">
        <v>129</v>
      </c>
      <c r="C57" s="58" t="s">
        <v>130</v>
      </c>
      <c r="D57" s="35">
        <v>276.29</v>
      </c>
      <c r="E57" s="24" t="s">
        <v>131</v>
      </c>
      <c r="F57" s="53" t="s">
        <v>107</v>
      </c>
    </row>
    <row r="60" spans="1:6" ht="15">
      <c r="A60" s="49"/>
      <c r="B60" s="88" t="s">
        <v>113</v>
      </c>
      <c r="C60" s="88"/>
      <c r="D60" s="88"/>
      <c r="E60" s="88"/>
      <c r="F60" s="88"/>
    </row>
    <row r="61" spans="1:6" ht="15">
      <c r="A61" s="20"/>
      <c r="B61" s="26" t="s">
        <v>9</v>
      </c>
      <c r="C61" s="26" t="s">
        <v>10</v>
      </c>
      <c r="D61" s="27" t="s">
        <v>11</v>
      </c>
      <c r="E61" s="26" t="s">
        <v>12</v>
      </c>
      <c r="F61" s="26" t="s">
        <v>13</v>
      </c>
    </row>
    <row r="62" spans="1:6" ht="15">
      <c r="A62" s="72"/>
      <c r="B62" s="39"/>
      <c r="C62" s="39"/>
      <c r="D62" s="71"/>
      <c r="E62" s="39"/>
      <c r="F62" s="39"/>
    </row>
    <row r="63" spans="1:6" ht="15">
      <c r="A63" s="37"/>
      <c r="B63" s="37"/>
      <c r="C63" s="37"/>
      <c r="D63" s="37"/>
      <c r="E63" s="37"/>
      <c r="F63" s="37"/>
    </row>
    <row r="64" spans="1:6" ht="15">
      <c r="A64" s="49"/>
      <c r="B64" s="73" t="s">
        <v>47</v>
      </c>
      <c r="C64" s="73"/>
      <c r="D64" s="73"/>
      <c r="E64" s="73"/>
      <c r="F64" s="73"/>
    </row>
    <row r="65" spans="1:6" ht="15">
      <c r="A65" s="20"/>
      <c r="B65" s="26" t="s">
        <v>9</v>
      </c>
      <c r="C65" s="26" t="s">
        <v>10</v>
      </c>
      <c r="D65" s="27" t="s">
        <v>11</v>
      </c>
      <c r="E65" s="26" t="s">
        <v>12</v>
      </c>
      <c r="F65" s="26" t="s">
        <v>13</v>
      </c>
    </row>
    <row r="66" spans="1:6" s="37" customFormat="1" ht="15">
      <c r="A66" s="28" t="s">
        <v>23</v>
      </c>
      <c r="B66" s="38" t="s">
        <v>74</v>
      </c>
      <c r="C66" s="44" t="s">
        <v>75</v>
      </c>
      <c r="D66" s="45">
        <v>199.19</v>
      </c>
      <c r="E66" s="46" t="s">
        <v>81</v>
      </c>
      <c r="F66" s="47" t="s">
        <v>41</v>
      </c>
    </row>
    <row r="67" spans="1:6" s="57" customFormat="1" ht="15">
      <c r="A67" s="28" t="s">
        <v>24</v>
      </c>
      <c r="B67" s="38" t="s">
        <v>76</v>
      </c>
      <c r="C67" s="44" t="s">
        <v>82</v>
      </c>
      <c r="D67" s="45">
        <v>213.71</v>
      </c>
      <c r="E67" s="46" t="s">
        <v>81</v>
      </c>
      <c r="F67" s="47" t="s">
        <v>41</v>
      </c>
    </row>
    <row r="68" spans="1:6" s="57" customFormat="1" ht="15">
      <c r="A68" s="28" t="s">
        <v>45</v>
      </c>
      <c r="B68" s="38" t="s">
        <v>99</v>
      </c>
      <c r="C68" s="44" t="s">
        <v>100</v>
      </c>
      <c r="D68" s="45">
        <v>363.12</v>
      </c>
      <c r="E68" s="46" t="s">
        <v>106</v>
      </c>
      <c r="F68" s="47" t="s">
        <v>107</v>
      </c>
    </row>
    <row r="69" spans="1:6" s="57" customFormat="1" ht="15">
      <c r="A69" s="28" t="s">
        <v>115</v>
      </c>
      <c r="B69" s="38" t="s">
        <v>117</v>
      </c>
      <c r="C69" s="44" t="s">
        <v>116</v>
      </c>
      <c r="D69" s="45">
        <v>411.36</v>
      </c>
      <c r="E69" s="46" t="s">
        <v>91</v>
      </c>
      <c r="F69" s="47" t="s">
        <v>107</v>
      </c>
    </row>
    <row r="70" spans="1:6" s="57" customFormat="1" ht="15">
      <c r="A70" s="28" t="s">
        <v>143</v>
      </c>
      <c r="B70" s="38" t="s">
        <v>144</v>
      </c>
      <c r="C70" s="44" t="s">
        <v>145</v>
      </c>
      <c r="D70" s="45">
        <v>376.52</v>
      </c>
      <c r="E70" s="46" t="s">
        <v>85</v>
      </c>
      <c r="F70" s="47" t="s">
        <v>107</v>
      </c>
    </row>
    <row r="73" spans="1:6" ht="15">
      <c r="A73" s="49"/>
      <c r="B73" s="88" t="s">
        <v>114</v>
      </c>
      <c r="C73" s="88"/>
      <c r="D73" s="88"/>
      <c r="E73" s="88"/>
      <c r="F73" s="88"/>
    </row>
    <row r="74" spans="1:6" ht="15">
      <c r="A74" s="20"/>
      <c r="B74" s="26" t="s">
        <v>9</v>
      </c>
      <c r="C74" s="26" t="s">
        <v>10</v>
      </c>
      <c r="D74" s="27" t="s">
        <v>11</v>
      </c>
      <c r="E74" s="26" t="s">
        <v>12</v>
      </c>
      <c r="F74" s="26" t="s">
        <v>13</v>
      </c>
    </row>
    <row r="75" spans="1:6" ht="15">
      <c r="A75" s="28" t="s">
        <v>23</v>
      </c>
      <c r="B75" s="24" t="s">
        <v>132</v>
      </c>
      <c r="C75" s="58" t="s">
        <v>133</v>
      </c>
      <c r="D75" s="35">
        <v>459.84</v>
      </c>
      <c r="E75" s="24" t="s">
        <v>69</v>
      </c>
      <c r="F75" s="53" t="s">
        <v>134</v>
      </c>
    </row>
  </sheetData>
  <sheetProtection/>
  <mergeCells count="5">
    <mergeCell ref="B2:F2"/>
    <mergeCell ref="B55:F55"/>
    <mergeCell ref="B17:F17"/>
    <mergeCell ref="B60:F60"/>
    <mergeCell ref="B73:F73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8"/>
  <sheetViews>
    <sheetView zoomScalePageLayoutView="0" workbookViewId="0" topLeftCell="A1">
      <selection activeCell="B11" sqref="B11"/>
    </sheetView>
  </sheetViews>
  <sheetFormatPr defaultColWidth="11.421875" defaultRowHeight="15"/>
  <cols>
    <col min="2" max="2" width="46.8515625" style="0" customWidth="1"/>
    <col min="3" max="3" width="59.28125" style="0" customWidth="1"/>
    <col min="4" max="4" width="21.421875" style="0" customWidth="1"/>
    <col min="5" max="5" width="40.7109375" style="0" customWidth="1"/>
  </cols>
  <sheetData>
    <row r="2" ht="15">
      <c r="B2" s="21" t="s">
        <v>8</v>
      </c>
    </row>
    <row r="3" spans="2:5" ht="15">
      <c r="B3" s="22" t="s">
        <v>14</v>
      </c>
      <c r="C3" s="22" t="s">
        <v>10</v>
      </c>
      <c r="D3" s="22" t="s">
        <v>11</v>
      </c>
      <c r="E3" s="22" t="s">
        <v>13</v>
      </c>
    </row>
    <row r="4" spans="2:5" ht="15">
      <c r="B4" s="77" t="s">
        <v>172</v>
      </c>
      <c r="C4" s="20" t="s">
        <v>173</v>
      </c>
      <c r="D4" s="48">
        <v>6836.5</v>
      </c>
      <c r="E4" s="36" t="s">
        <v>174</v>
      </c>
    </row>
    <row r="5" spans="2:5" ht="20.25" customHeight="1">
      <c r="B5" s="20" t="s">
        <v>176</v>
      </c>
      <c r="C5" s="20" t="s">
        <v>173</v>
      </c>
      <c r="D5" s="78">
        <v>3479.05</v>
      </c>
      <c r="E5" s="20" t="s">
        <v>175</v>
      </c>
    </row>
    <row r="6" spans="2:5" ht="15">
      <c r="B6" s="50"/>
      <c r="C6" s="50"/>
      <c r="D6" s="50"/>
      <c r="E6" s="50"/>
    </row>
    <row r="7" spans="2:5" ht="15">
      <c r="B7" s="49"/>
      <c r="C7" s="49"/>
      <c r="D7" s="49"/>
      <c r="E7" s="49"/>
    </row>
    <row r="8" spans="2:5" ht="15">
      <c r="B8" s="49"/>
      <c r="C8" s="49"/>
      <c r="D8" s="49"/>
      <c r="E8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PRINCIPADO_DE_ASTURIAS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DGTIC</dc:creator>
  <cp:keywords/>
  <dc:description/>
  <cp:lastModifiedBy>NURIA PEREZ SUAREZ</cp:lastModifiedBy>
  <cp:lastPrinted>2024-01-12T08:56:32Z</cp:lastPrinted>
  <dcterms:created xsi:type="dcterms:W3CDTF">2018-12-13T11:35:10Z</dcterms:created>
  <dcterms:modified xsi:type="dcterms:W3CDTF">2024-02-08T14:25:05Z</dcterms:modified>
  <cp:category/>
  <cp:version/>
  <cp:contentType/>
  <cp:contentStatus/>
</cp:coreProperties>
</file>