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015" windowHeight="10035" activeTab="0"/>
  </bookViews>
  <sheets>
    <sheet name="Dietas" sheetId="1" r:id="rId1"/>
    <sheet name="Viajes" sheetId="2" r:id="rId2"/>
    <sheet name="Gastos repre-proto" sheetId="3" r:id="rId3"/>
  </sheets>
  <definedNames/>
  <calcPr fullCalcOnLoad="1"/>
</workbook>
</file>

<file path=xl/sharedStrings.xml><?xml version="1.0" encoding="utf-8"?>
<sst xmlns="http://schemas.openxmlformats.org/spreadsheetml/2006/main" count="421" uniqueCount="246">
  <si>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</si>
  <si>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</si>
  <si>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</si>
  <si>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</si>
  <si>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</si>
  <si>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</si>
  <si>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</si>
  <si>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</si>
  <si>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</si>
  <si>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</si>
  <si>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</si>
  <si>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</si>
  <si>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</si>
  <si>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</si>
  <si>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</si>
  <si>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</si>
  <si>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</si>
  <si>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</si>
  <si>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</si>
  <si>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</si>
  <si>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Alto Cargo:</t>
  </si>
  <si>
    <t>Agenda 1</t>
  </si>
  <si>
    <t>Agenda 2</t>
  </si>
  <si>
    <t>Lugar y fechas</t>
  </si>
  <si>
    <t>Motivo</t>
  </si>
  <si>
    <t>Coste satisfecho</t>
  </si>
  <si>
    <t>Concepto</t>
  </si>
  <si>
    <t>Adjudicatario</t>
  </si>
  <si>
    <t>En euros</t>
  </si>
  <si>
    <t>Objeto</t>
  </si>
  <si>
    <t>DIRECTOR GENERAL DE VIVIENDA (FERMÍN BRAVO LASTRA)</t>
  </si>
  <si>
    <t>DIRECTOR GENERAL DE VIVIENDA: FERMÍN BRAVO LASTRA</t>
  </si>
  <si>
    <t>CONSEJERÍA DE SERVICIOS Y DERECHOS SOCIALES</t>
  </si>
  <si>
    <t xml:space="preserve">FERMIN BRAVO LASTRA </t>
  </si>
  <si>
    <t>DIRECTOR GENERAL</t>
  </si>
  <si>
    <t>431A</t>
  </si>
  <si>
    <t>LINA MARIA MENENDEZ SANCHEZ</t>
  </si>
  <si>
    <t>DIRECTORA GENERAL</t>
  </si>
  <si>
    <t xml:space="preserve">313E </t>
  </si>
  <si>
    <t>PAULA ALVAREZ HERRERA</t>
  </si>
  <si>
    <t>313A</t>
  </si>
  <si>
    <t>NEREA EGUREN ADRIAN</t>
  </si>
  <si>
    <t>313M</t>
  </si>
  <si>
    <t>1 media manutención</t>
  </si>
  <si>
    <t>1 manutención completa</t>
  </si>
  <si>
    <t>INDEMNIZACIONES POR RAZÓN DE SERVICIO ABONADAS A ALTOS CARGOS EN EL AÑO 2019</t>
  </si>
  <si>
    <t xml:space="preserve">Alto Cargo: </t>
  </si>
  <si>
    <t>kilometraje</t>
  </si>
  <si>
    <t>CARLOS BECEDÓNIZ VÁZQUEZ</t>
  </si>
  <si>
    <t>313F</t>
  </si>
  <si>
    <t>JIMENA PASCUAL FERNÁNDEZ</t>
  </si>
  <si>
    <t>Madrid 15/10/2019</t>
  </si>
  <si>
    <t>San Sebastian 05/11 al 07/11/2019</t>
  </si>
  <si>
    <t>2 manutenciones completas + 1 media manutención</t>
  </si>
  <si>
    <t>133,35€ (53,34*2+26,67)</t>
  </si>
  <si>
    <t>Roma- Sevilla 17/11 al 22/11/2019</t>
  </si>
  <si>
    <t>266,70€(53,34*4+26,67*2)</t>
  </si>
  <si>
    <t>4 manutenciones completas + 2 medias manutenciones</t>
  </si>
  <si>
    <t>Madrid 10/12 al 11/12/2019</t>
  </si>
  <si>
    <t>Reunión del grupo de trabajo "Housing First"</t>
  </si>
  <si>
    <t>106,68€ (53,34*2)</t>
  </si>
  <si>
    <t xml:space="preserve">2 manutenciones completas </t>
  </si>
  <si>
    <t>Pola de Siero 30/09/2019</t>
  </si>
  <si>
    <t>Reunión con la Concejala de Infancia del Ayuntamiento de Siero</t>
  </si>
  <si>
    <t xml:space="preserve">kilometraje </t>
  </si>
  <si>
    <t>Piedras Blancas 03/10/2019</t>
  </si>
  <si>
    <t>Presentación junto con la Concejala de Servicios Sociales de un programa de infancia y familias</t>
  </si>
  <si>
    <t>Nava 29/10/2019</t>
  </si>
  <si>
    <t>Asistencia al Pleno del Consejo de Infancia de la Comarca de la sidra</t>
  </si>
  <si>
    <t>Avilés 07/11/2019</t>
  </si>
  <si>
    <t>Encuentro con estudiantes de FP Educación Infantil IES Carreño Miranda</t>
  </si>
  <si>
    <t>Corvera 08/11/2019</t>
  </si>
  <si>
    <t>Comisión de Observatorios de Infancia del Estado</t>
  </si>
  <si>
    <t>1 dienta entera (aloj. y manutención) + 1 manutención completa</t>
  </si>
  <si>
    <t>209,24 €(155,90 +53,34)</t>
  </si>
  <si>
    <t>Tineo 20/11/2019</t>
  </si>
  <si>
    <t>Asistencia a los actos conmemorativos del Día Internacional de la Infancia</t>
  </si>
  <si>
    <t>Navia 22/11/2019</t>
  </si>
  <si>
    <t>Asistencia al acto del Ayuntamiento en conmemoración del Dia Universal de la Infancia</t>
  </si>
  <si>
    <t>Agenda 3</t>
  </si>
  <si>
    <t>Agenda 4</t>
  </si>
  <si>
    <t>Agenda 5</t>
  </si>
  <si>
    <t>Agenda 6</t>
  </si>
  <si>
    <t>Agenda 7</t>
  </si>
  <si>
    <t>Agenda 8</t>
  </si>
  <si>
    <t>Congreso Internacional de Ciudades Amigas de la Infancia</t>
  </si>
  <si>
    <t>338,47€ ((155,90*2)+26,67)</t>
  </si>
  <si>
    <t>2 dietas enteras ( aloj y manutención) + 1 media manutención</t>
  </si>
  <si>
    <t>Madrid 24/11 al 26/11/2019</t>
  </si>
  <si>
    <t>Gijón 04/12/2019</t>
  </si>
  <si>
    <t>Inauguración Centro Reciella de Proyecto Hombre</t>
  </si>
  <si>
    <t>Agenda 9</t>
  </si>
  <si>
    <t>Agenda 10</t>
  </si>
  <si>
    <t>Luanco 05/10/2019</t>
  </si>
  <si>
    <t>VIII Encuentro Autonómico de Voluntariado de Cruz Roja Española</t>
  </si>
  <si>
    <t>Madrid 30/10/2019</t>
  </si>
  <si>
    <t>Grupo de Trabajo de la Red de Inclusión Social ( RIS)</t>
  </si>
  <si>
    <t>Las Palmas 19/11 al 21/11/2019</t>
  </si>
  <si>
    <t>XVII reunión de Salud Conectada. Sociedad Española de Informática de la Salud</t>
  </si>
  <si>
    <t>2 manutenciones completas</t>
  </si>
  <si>
    <t>Taxis ida/vuelta aeropuerto asturias y aeropuerto Las palmas</t>
  </si>
  <si>
    <t>Madrid 28/11/2019</t>
  </si>
  <si>
    <t>Jornada "Historia Social Única, el reto de dar cumplimiento a la Ley de Servicios Sociales</t>
  </si>
  <si>
    <t>Parking aeropuesto Asturias + kilometraje</t>
  </si>
  <si>
    <t>25,16 € (13+12,16)</t>
  </si>
  <si>
    <t>Madrid 18/12/2019</t>
  </si>
  <si>
    <t>Asistencia al Plenario de la Red de Inclusión Social (RIS)</t>
  </si>
  <si>
    <t>Boal 05/10/2019</t>
  </si>
  <si>
    <t>XVII Encuentro de mayores</t>
  </si>
  <si>
    <t>Taramundi 06/10/2019</t>
  </si>
  <si>
    <t>XVI Encuentro de mayores y familias</t>
  </si>
  <si>
    <t>Taramundi y Cudillero 17/10/2019</t>
  </si>
  <si>
    <t>XIV Encuentro de mayores de Valdés y acercarse a Taramundi para salida 9º congreso de bibliotecas móviles</t>
  </si>
  <si>
    <t>Segovia 18/10/ al 20/10/2019</t>
  </si>
  <si>
    <t>IX Congreso nacional de Bibliotecas móviles</t>
  </si>
  <si>
    <t>Taramundi 11/11/2019</t>
  </si>
  <si>
    <t>Clausura encuentro intergeneracional</t>
  </si>
  <si>
    <t>Coaña 15/11/2019</t>
  </si>
  <si>
    <t>Clausura VI semana saludable del Noroccidente</t>
  </si>
  <si>
    <t>Langreo 25/11/2019</t>
  </si>
  <si>
    <t>Acto día internacional para la Eliminación de la violencia contra las mujeres</t>
  </si>
  <si>
    <t>Cangas de Narcea 03/12/2019</t>
  </si>
  <si>
    <t>Jornada de puertas abiertas en el CAI de Penlés</t>
  </si>
  <si>
    <t>Soto del Barco 14/12/2019</t>
  </si>
  <si>
    <t>Festividad de Santa Lucía ( organizada por la ONCE)</t>
  </si>
  <si>
    <t>Las regueras 19/12/2019</t>
  </si>
  <si>
    <t>Festival navideño de Ayuntamiento de las Regueras</t>
  </si>
  <si>
    <t>TRINIDAD SUÁREZ RICO</t>
  </si>
  <si>
    <t>Madrid 02/10/2019</t>
  </si>
  <si>
    <t>Comisión Delegada del sistema para la Autonomía y atención a la Dependencia./ Reunión Pleno comité consultivo del sistema para la autonomía y atención a la Dependencia</t>
  </si>
  <si>
    <t>Madrid 24/10/2019</t>
  </si>
  <si>
    <t>Grupo de Trabajo de Directores Generales</t>
  </si>
  <si>
    <t>DIRECTOR INSTITUTO ASTURIANO ATENCIÓN INTEGRAL A LA INFANCIA  (CARLOS BECEDONIZ VÁZQUEZ )</t>
  </si>
  <si>
    <t>Mieres 17/09/2019</t>
  </si>
  <si>
    <t>Asistencia a reunión con las concejalas de Infancia y de Educación del Ayuntamiento de Mieres</t>
  </si>
  <si>
    <t>Madrid 19/09/2019</t>
  </si>
  <si>
    <t>Reunión Bilateral Ministerio de Fomento</t>
  </si>
  <si>
    <t>Madrid 17/09 al 18/09/2019</t>
  </si>
  <si>
    <t>Recogida de Premio Senda</t>
  </si>
  <si>
    <t>Dinamarca 23/09 al 26/09/2019</t>
  </si>
  <si>
    <t>288,48 €   (4*72,12)</t>
  </si>
  <si>
    <t>4 manutenciones completas</t>
  </si>
  <si>
    <t>59,60 €  (7,60+52€)</t>
  </si>
  <si>
    <t>kilometraje + parking AENA</t>
  </si>
  <si>
    <t>Almagro 8 y 9/07/19</t>
  </si>
  <si>
    <t>Real Patronato de la Discapacidad /Premios Reina Letizia</t>
  </si>
  <si>
    <t>Hotel</t>
  </si>
  <si>
    <t>AVORIS RETAIL DIVISION</t>
  </si>
  <si>
    <t>Madrid 11/11 al 12/11</t>
  </si>
  <si>
    <t>CONSEJERA, PILAR VARELA DÍAZ</t>
  </si>
  <si>
    <t>Llanera 01/05/2019</t>
  </si>
  <si>
    <t>26 € +26 €</t>
  </si>
  <si>
    <t>Taxi Gijón-Llanera-Gijón</t>
  </si>
  <si>
    <t>Taxi Llanera y Taxi "ciudad de Gijón"</t>
  </si>
  <si>
    <t>La Manjoya  01/06/2019</t>
  </si>
  <si>
    <t>Encuentro de convivencia ONCE Asturias</t>
  </si>
  <si>
    <t>10,18€ +14,34€</t>
  </si>
  <si>
    <t>Trece Rosas-La Manjoya-Trece Rosas</t>
  </si>
  <si>
    <t>Radio Taxi Principado</t>
  </si>
  <si>
    <t>Gijón 15/03/2019</t>
  </si>
  <si>
    <t>Asistencia a Jornadas sobre personas sin hogar y salud mental (FACIAM)</t>
  </si>
  <si>
    <t>11,4 €+3,30 €</t>
  </si>
  <si>
    <t>60 Km (vehículo propio)+ ticket parking</t>
  </si>
  <si>
    <t>Gijón 21/03/2019</t>
  </si>
  <si>
    <t>Asistencia a curso de Normas de Habitabilidad</t>
  </si>
  <si>
    <t>70 km (vehículo propio)</t>
  </si>
  <si>
    <t>León 26/03/2019</t>
  </si>
  <si>
    <t>Asistencia a reunión de Directores Generales de Vivienda y al Congreso ITE+3R</t>
  </si>
  <si>
    <t>315 Km (vehículo propio)</t>
  </si>
  <si>
    <t>Barcelona 23/04/2019</t>
  </si>
  <si>
    <t>Asistencia a Asamblea "AVS" y Jornadas sobre pobreza energética</t>
  </si>
  <si>
    <t>3 dietas completas</t>
  </si>
  <si>
    <t>Madrid 19/06/2019</t>
  </si>
  <si>
    <t>Asistencia y participación en la Conferencia Housing Frist to end Homelessness in Europe</t>
  </si>
  <si>
    <t>326.82 € </t>
  </si>
  <si>
    <t>No genera dieta (vuelo regular coste a cargo del Principado)</t>
  </si>
  <si>
    <t>Avoris Retail- BCD Travel</t>
  </si>
  <si>
    <t>"The directors of Housing Europe Members" y "Jornadas de intervención social desde los parques públicos de viviendas en alquiler"</t>
  </si>
  <si>
    <t>IV Jornadas sobre Exclusión Residencial</t>
  </si>
  <si>
    <t>IV Encuentro del proyecto para promover la aplicación del Housing First</t>
  </si>
  <si>
    <r>
      <t xml:space="preserve">DIRECTORA GENERAL DE PLANIFICACIÓN, ORDENACIÓN, Y ADPTACIÓN AL CAMBIO SOCIAL </t>
    </r>
    <r>
      <rPr>
        <b/>
        <sz val="11"/>
        <color indexed="8"/>
        <rFont val="Calibri"/>
        <family val="2"/>
      </rPr>
      <t>(JIMENA PASCUAL FERNANDEZ)</t>
    </r>
  </si>
  <si>
    <t xml:space="preserve"> DIRECTORA GENERAL DE SERVICIOS SOCIALES DE PROXIMIDAD (LINA MARÍA MENÉNDEZ SÁNCHEZ)</t>
  </si>
  <si>
    <t>San Sebastián 01/04 al 03/04/2019</t>
  </si>
  <si>
    <t>XIX Conferencia Internacional sobre Atención Integrada</t>
  </si>
  <si>
    <t>1 ticket taxi</t>
  </si>
  <si>
    <t>Taxi Donosti</t>
  </si>
  <si>
    <t>3 dietas enteras</t>
  </si>
  <si>
    <t>Madrid 13/04/2019</t>
  </si>
  <si>
    <t>Pleno de la Red de Inclusion Social ( RIS)</t>
  </si>
  <si>
    <t>billetes avión</t>
  </si>
  <si>
    <t>Viajes Halcón</t>
  </si>
  <si>
    <t>locomoción</t>
  </si>
  <si>
    <t>Taxi Sevilla</t>
  </si>
  <si>
    <t>Conferencia Europea de Servicios Sociales</t>
  </si>
  <si>
    <t>4 dieta entera</t>
  </si>
  <si>
    <t>3€ + 13€+ 18€= 34 €</t>
  </si>
  <si>
    <t>taxi, tren y metro</t>
  </si>
  <si>
    <t>Taxi blue, Trenord, Metro Milán</t>
  </si>
  <si>
    <t>billetes tren y autobús</t>
  </si>
  <si>
    <t>Viajes Solius</t>
  </si>
  <si>
    <t>Milán 05 al 07/06/2019</t>
  </si>
  <si>
    <t>DIRECTORA GENERAL DE PLANIFICACIÓN, ORDENACIÓN E INNOVACIÓN SOCIAL, NEREA EGUREN</t>
  </si>
  <si>
    <t>Madrid 27/11/2018</t>
  </si>
  <si>
    <t>Asistencia a  Comisión delegada del sistema para al autonomía y atención a la dependencia</t>
  </si>
  <si>
    <t>1 manutención media</t>
  </si>
  <si>
    <t>Madrid 06 a 07/02/2019</t>
  </si>
  <si>
    <t>Asistencia a  Comisión delegada de Servicios Sociales del Consejo Territorial</t>
  </si>
  <si>
    <t>Llanes 13/03/2019</t>
  </si>
  <si>
    <t>Asistencia a Reunión sobre EITAF</t>
  </si>
  <si>
    <t>1 manuteción media</t>
  </si>
  <si>
    <t>Madrid 21/03/2019</t>
  </si>
  <si>
    <t>Asistencia grupo de trabajo sistema de acogida e integración en sede migraciones/ Comisión técnica de indicadores IRPF en MSCBS</t>
  </si>
  <si>
    <t>26,67 € + 5,80 €= 32,47 €</t>
  </si>
  <si>
    <t xml:space="preserve">1 manutención media + taxi </t>
  </si>
  <si>
    <t>Taxi Madrid</t>
  </si>
  <si>
    <t>Navia 22/03/2019</t>
  </si>
  <si>
    <t>Asistencia a Inauguración acto día internacional Mujer y Ponencia sobre perspectiva de género</t>
  </si>
  <si>
    <t>Dieta locomoción ( 206 km)</t>
  </si>
  <si>
    <t>Día del Socio en el Hogar del Pensionista San Martin de la Carrera</t>
  </si>
  <si>
    <t>PROVENIENTE 2018</t>
  </si>
  <si>
    <t>Bruselas 25 a 28/02/2019</t>
  </si>
  <si>
    <t>Asistencia a Comité de trabajo del Housing Europe</t>
  </si>
  <si>
    <t>3 dietas completas + 1 dieta media</t>
  </si>
  <si>
    <t>San Sebastian 04/03/2019</t>
  </si>
  <si>
    <t>Encuentro de trabajo con la Consejera de Empleo y Políticas Sociales del Gobierno Vasco y su equipo</t>
  </si>
  <si>
    <t>1 dieta completa</t>
  </si>
  <si>
    <t>ZARAGOZA / 02 al 07-10-2018</t>
  </si>
  <si>
    <t>Asistencia a reunión Precongresual sobre Pobreza Infantil en Zaragoza ( 3-10-2018)/ Asistencia a VII Congreso de la Red Española de Política Social ( días 4 y 5 de octubre de 2018)</t>
  </si>
  <si>
    <t>Taxis de Zaragoza</t>
  </si>
  <si>
    <t>Proveniente año 2018</t>
  </si>
  <si>
    <t>2 dietas enteras + 1 media dieta</t>
  </si>
  <si>
    <t>Madrid 28/02/2019</t>
  </si>
  <si>
    <t>Asistencia Comisión de Seguimiento acuerdo marco Ministerio, Princiado y Ayuntamiento de Langreo para CRE Langreo</t>
  </si>
  <si>
    <t>CAJA PAGADORA</t>
  </si>
  <si>
    <t>Madrid 04/03/2019</t>
  </si>
  <si>
    <t>Asistencia a Reunión con la Consjera de empleo y politicas sociales del Gobierno Vasco</t>
  </si>
  <si>
    <t>Madrid  05 al 06/03/2019</t>
  </si>
  <si>
    <t>Asistencia a Reunión Pleno del Consejo Territorial de S.S. y SAAD</t>
  </si>
  <si>
    <t>Agenda 11</t>
  </si>
  <si>
    <t>Agenda7</t>
  </si>
  <si>
    <t>Asistencia a Conferencias (AAL Forum 2019 y EIP on AHA 2019) y recogida galardón Reference Site</t>
  </si>
  <si>
    <r>
      <t xml:space="preserve">DIRECTORA GENERAL DE GESTIÓN DE DERECHOS SOCIALES </t>
    </r>
    <r>
      <rPr>
        <b/>
        <sz val="11"/>
        <color indexed="8"/>
        <rFont val="Calibri"/>
        <family val="2"/>
      </rPr>
      <t>(PAULA MARÍA ÁLVAREZ HERRERA)</t>
    </r>
  </si>
  <si>
    <t>DIRECTORA GENERAL DE SERVICIOS SOCIALES Y MAYORES (TRINIDAD SUÁREZ RICO)</t>
  </si>
  <si>
    <t>Madrid 9 y 10 /10/2019</t>
  </si>
  <si>
    <t>Consejo Territorial de S.S. y del SAD</t>
  </si>
  <si>
    <t>CONSEJERA, MELANIA ÁLVAREZ GARCÍA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</si>
</sst>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/>
      <right style="thin">
        <color indexed="55"/>
      </right>
      <top style="thin">
        <color indexed="55"/>
      </top>
      <bottom style="double">
        <color indexed="55"/>
      </bottom>
    </border>
    <border>
      <left/>
      <right style="double">
        <color indexed="55"/>
      </right>
      <top/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/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/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/>
      <top style="thin"/>
      <bottom style="thick"/>
    </border>
    <border>
      <left/>
      <right/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  <border>
      <left style="double">
        <color indexed="55"/>
      </left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6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6" fillId="32" borderId="15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 wrapText="1"/>
    </xf>
    <xf numFmtId="164" fontId="4" fillId="0" borderId="17" xfId="0" applyNumberFormat="1" applyFont="1" applyFill="1" applyBorder="1" applyAlignment="1">
      <alignment horizontal="right"/>
    </xf>
    <xf numFmtId="164" fontId="9" fillId="33" borderId="18" xfId="0" applyNumberFormat="1" applyFont="1" applyFill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10" fillId="32" borderId="17" xfId="0" applyNumberFormat="1" applyFont="1" applyFill="1" applyBorder="1" applyAlignment="1">
      <alignment horizontal="right"/>
    </xf>
    <xf numFmtId="164" fontId="10" fillId="32" borderId="20" xfId="0" applyNumberFormat="1" applyFont="1" applyFill="1" applyBorder="1" applyAlignment="1">
      <alignment horizontal="right"/>
    </xf>
    <xf numFmtId="164" fontId="11" fillId="32" borderId="20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right"/>
    </xf>
    <xf numFmtId="164" fontId="9" fillId="33" borderId="23" xfId="0" applyNumberFormat="1" applyFont="1" applyFill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164" fontId="4" fillId="0" borderId="24" xfId="0" applyNumberFormat="1" applyFont="1" applyFill="1" applyBorder="1" applyAlignment="1" quotePrefix="1">
      <alignment horizontal="right"/>
    </xf>
    <xf numFmtId="164" fontId="9" fillId="33" borderId="23" xfId="0" applyNumberFormat="1" applyFont="1" applyFill="1" applyBorder="1" applyAlignment="1" quotePrefix="1">
      <alignment horizontal="right"/>
    </xf>
    <xf numFmtId="0" fontId="7" fillId="0" borderId="25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164" fontId="4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/>
    </xf>
    <xf numFmtId="164" fontId="9" fillId="33" borderId="27" xfId="0" applyNumberFormat="1" applyFont="1" applyFill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164" fontId="10" fillId="32" borderId="29" xfId="0" applyNumberFormat="1" applyFont="1" applyFill="1" applyBorder="1" applyAlignment="1">
      <alignment horizontal="right"/>
    </xf>
    <xf numFmtId="164" fontId="11" fillId="32" borderId="29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29" xfId="0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8" fillId="33" borderId="32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33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8" fillId="33" borderId="31" xfId="0" applyNumberFormat="1" applyFont="1" applyFill="1" applyBorder="1" applyAlignment="1">
      <alignment/>
    </xf>
    <xf numFmtId="164" fontId="8" fillId="33" borderId="16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7" fillId="0" borderId="31" xfId="0" applyNumberFormat="1" applyFont="1" applyFill="1" applyBorder="1" applyAlignment="1">
      <alignment/>
    </xf>
    <xf numFmtId="164" fontId="10" fillId="32" borderId="34" xfId="0" applyNumberFormat="1" applyFont="1" applyFill="1" applyBorder="1" applyAlignment="1">
      <alignment horizontal="right"/>
    </xf>
    <xf numFmtId="164" fontId="11" fillId="32" borderId="34" xfId="0" applyNumberFormat="1" applyFont="1" applyFill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7" fillId="32" borderId="14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14" fontId="2" fillId="0" borderId="35" xfId="0" applyNumberFormat="1" applyFont="1" applyBorder="1" applyAlignment="1">
      <alignment horizontal="center"/>
    </xf>
    <xf numFmtId="0" fontId="2" fillId="33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horizontal="center"/>
    </xf>
    <xf numFmtId="0" fontId="0" fillId="0" borderId="0" xfId="0" applyFill="1" applyAlignment="1">
      <alignment/>
    </xf>
    <xf numFmtId="8" fontId="2" fillId="0" borderId="3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8" fontId="2" fillId="0" borderId="39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8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8" fontId="2" fillId="0" borderId="35" xfId="0" applyNumberFormat="1" applyFont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42" xfId="0" applyFont="1" applyFill="1" applyBorder="1" applyAlignment="1">
      <alignment horizontal="center"/>
    </xf>
    <xf numFmtId="6" fontId="2" fillId="0" borderId="35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12" fillId="33" borderId="38" xfId="0" applyFont="1" applyFill="1" applyBorder="1" applyAlignment="1">
      <alignment vertical="center"/>
    </xf>
    <xf numFmtId="0" fontId="12" fillId="33" borderId="38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44" fillId="0" borderId="35" xfId="0" applyFont="1" applyBorder="1" applyAlignment="1">
      <alignment horizontal="center"/>
    </xf>
    <xf numFmtId="164" fontId="44" fillId="0" borderId="35" xfId="0" applyNumberFormat="1" applyFont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44" fillId="0" borderId="35" xfId="0" applyFont="1" applyBorder="1" applyAlignment="1">
      <alignment horizontal="left"/>
    </xf>
    <xf numFmtId="0" fontId="44" fillId="0" borderId="35" xfId="0" applyFont="1" applyFill="1" applyBorder="1" applyAlignment="1">
      <alignment horizontal="left"/>
    </xf>
    <xf numFmtId="0" fontId="2" fillId="33" borderId="43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8" fontId="2" fillId="0" borderId="38" xfId="0" applyNumberFormat="1" applyFont="1" applyFill="1" applyBorder="1" applyAlignment="1">
      <alignment horizontal="center" vertical="center"/>
    </xf>
    <xf numFmtId="8" fontId="2" fillId="0" borderId="37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4" borderId="40" xfId="0" applyFont="1" applyFill="1" applyBorder="1" applyAlignment="1">
      <alignment horizontal="center"/>
    </xf>
    <xf numFmtId="8" fontId="2" fillId="0" borderId="35" xfId="0" applyNumberFormat="1" applyFont="1" applyFill="1" applyBorder="1" applyAlignment="1">
      <alignment horizontal="center"/>
    </xf>
    <xf numFmtId="8" fontId="2" fillId="0" borderId="47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8" fontId="2" fillId="0" borderId="49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44" fillId="0" borderId="35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35" borderId="35" xfId="0" applyFont="1" applyFill="1" applyBorder="1" applyAlignment="1">
      <alignment horizontal="center"/>
    </xf>
    <xf numFmtId="6" fontId="44" fillId="0" borderId="35" xfId="0" applyNumberFormat="1" applyFont="1" applyBorder="1" applyAlignment="1">
      <alignment horizontal="center"/>
    </xf>
    <xf numFmtId="0" fontId="44" fillId="36" borderId="0" xfId="0" applyFont="1" applyFill="1" applyAlignment="1">
      <alignment/>
    </xf>
    <xf numFmtId="0" fontId="6" fillId="32" borderId="52" xfId="0" applyFont="1" applyFill="1" applyBorder="1" applyAlignment="1">
      <alignment horizontal="center"/>
    </xf>
    <xf numFmtId="0" fontId="6" fillId="32" borderId="53" xfId="0" applyFont="1" applyFill="1" applyBorder="1" applyAlignment="1">
      <alignment horizontal="center"/>
    </xf>
    <xf numFmtId="0" fontId="6" fillId="32" borderId="54" xfId="0" applyFont="1" applyFill="1" applyBorder="1" applyAlignment="1">
      <alignment horizontal="center" vertical="center"/>
    </xf>
    <xf numFmtId="0" fontId="6" fillId="32" borderId="52" xfId="0" applyFont="1" applyFill="1" applyBorder="1" applyAlignment="1">
      <alignment horizontal="center" vertical="center"/>
    </xf>
    <xf numFmtId="0" fontId="6" fillId="32" borderId="55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32" borderId="54" xfId="0" applyFont="1" applyFill="1" applyBorder="1" applyAlignment="1">
      <alignment horizontal="center"/>
    </xf>
    <xf numFmtId="0" fontId="12" fillId="33" borderId="56" xfId="0" applyFont="1" applyFill="1" applyBorder="1" applyAlignment="1">
      <alignment horizontal="left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4" borderId="66" xfId="0" applyFont="1" applyFill="1" applyBorder="1" applyAlignment="1">
      <alignment horizontal="center"/>
    </xf>
    <xf numFmtId="0" fontId="2" fillId="4" borderId="67" xfId="0" applyFont="1" applyFill="1" applyBorder="1" applyAlignment="1">
      <alignment horizontal="center"/>
    </xf>
    <xf numFmtId="8" fontId="2" fillId="0" borderId="68" xfId="0" applyNumberFormat="1" applyFont="1" applyFill="1" applyBorder="1" applyAlignment="1">
      <alignment horizontal="center" vertical="center"/>
    </xf>
    <xf numFmtId="8" fontId="2" fillId="0" borderId="69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2" fillId="4" borderId="66" xfId="0" applyFont="1" applyFill="1" applyBorder="1" applyAlignment="1">
      <alignment horizontal="center" vertical="top"/>
    </xf>
    <xf numFmtId="0" fontId="2" fillId="4" borderId="67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left" vertical="center"/>
    </xf>
    <xf numFmtId="0" fontId="2" fillId="4" borderId="66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/>
    </xf>
    <xf numFmtId="0" fontId="2" fillId="33" borderId="5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N16" sqref="AN16"/>
    </sheetView>
  </sheetViews>
  <sheetFormatPr defaultColWidth="11.421875" defaultRowHeight="15"/>
  <cols>
    <col min="1" max="1" width="31.00390625" style="0" customWidth="1"/>
    <col min="2" max="2" width="17.00390625" style="0" bestFit="1" customWidth="1"/>
    <col min="3" max="3" width="10.28125" style="0" bestFit="1" customWidth="1"/>
  </cols>
  <sheetData>
    <row r="1" spans="1:43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>
      <c r="A2" s="4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</row>
    <row r="3" spans="1:43" ht="15.75">
      <c r="A3" s="149" t="s">
        <v>32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5"/>
      <c r="AM3" s="5"/>
      <c r="AN3" s="5"/>
      <c r="AO3" s="5"/>
      <c r="AP3" s="5"/>
      <c r="AQ3" s="5"/>
    </row>
    <row r="4" spans="1:43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6.5" thickBot="1" thickTop="1">
      <c r="A5" s="71" t="s">
        <v>0</v>
      </c>
      <c r="B5" s="8" t="s">
        <v>1</v>
      </c>
      <c r="C5" s="9" t="s">
        <v>2</v>
      </c>
      <c r="D5" s="150" t="s">
        <v>3</v>
      </c>
      <c r="E5" s="145"/>
      <c r="F5" s="10"/>
      <c r="G5" s="144" t="s">
        <v>4</v>
      </c>
      <c r="H5" s="145"/>
      <c r="I5" s="10"/>
      <c r="J5" s="144" t="s">
        <v>5</v>
      </c>
      <c r="K5" s="145"/>
      <c r="L5" s="10"/>
      <c r="M5" s="144" t="s">
        <v>6</v>
      </c>
      <c r="N5" s="145"/>
      <c r="O5" s="10"/>
      <c r="P5" s="144" t="s">
        <v>7</v>
      </c>
      <c r="Q5" s="145"/>
      <c r="R5" s="10"/>
      <c r="S5" s="144" t="s">
        <v>8</v>
      </c>
      <c r="T5" s="145"/>
      <c r="U5" s="10"/>
      <c r="V5" s="144" t="s">
        <v>9</v>
      </c>
      <c r="W5" s="145"/>
      <c r="X5" s="10"/>
      <c r="Y5" s="144" t="s">
        <v>10</v>
      </c>
      <c r="Z5" s="145"/>
      <c r="AA5" s="10"/>
      <c r="AB5" s="144" t="s">
        <v>11</v>
      </c>
      <c r="AC5" s="145"/>
      <c r="AD5" s="10"/>
      <c r="AE5" s="144" t="s">
        <v>12</v>
      </c>
      <c r="AF5" s="145"/>
      <c r="AG5" s="10"/>
      <c r="AH5" s="144" t="s">
        <v>13</v>
      </c>
      <c r="AI5" s="145"/>
      <c r="AJ5" s="10"/>
      <c r="AK5" s="144" t="s">
        <v>14</v>
      </c>
      <c r="AL5" s="145"/>
      <c r="AM5" s="10"/>
      <c r="AN5" s="146" t="s">
        <v>15</v>
      </c>
      <c r="AO5" s="147"/>
      <c r="AP5" s="147"/>
      <c r="AQ5" s="148"/>
    </row>
    <row r="6" spans="4:43" ht="53.25" thickBot="1" thickTop="1">
      <c r="D6" s="11" t="s">
        <v>16</v>
      </c>
      <c r="E6" s="12" t="s">
        <v>17</v>
      </c>
      <c r="F6" s="13" t="s">
        <v>18</v>
      </c>
      <c r="G6" s="12" t="s">
        <v>16</v>
      </c>
      <c r="H6" s="12" t="s">
        <v>17</v>
      </c>
      <c r="I6" s="13" t="s">
        <v>18</v>
      </c>
      <c r="J6" s="12" t="s">
        <v>16</v>
      </c>
      <c r="K6" s="12" t="s">
        <v>17</v>
      </c>
      <c r="L6" s="13" t="s">
        <v>18</v>
      </c>
      <c r="M6" s="12" t="s">
        <v>16</v>
      </c>
      <c r="N6" s="12" t="s">
        <v>17</v>
      </c>
      <c r="O6" s="13" t="s">
        <v>18</v>
      </c>
      <c r="P6" s="12" t="s">
        <v>16</v>
      </c>
      <c r="Q6" s="12" t="s">
        <v>17</v>
      </c>
      <c r="R6" s="13" t="s">
        <v>18</v>
      </c>
      <c r="S6" s="12" t="s">
        <v>16</v>
      </c>
      <c r="T6" s="12" t="s">
        <v>17</v>
      </c>
      <c r="U6" s="13" t="s">
        <v>18</v>
      </c>
      <c r="V6" s="12" t="s">
        <v>16</v>
      </c>
      <c r="W6" s="12" t="s">
        <v>17</v>
      </c>
      <c r="X6" s="13" t="s">
        <v>18</v>
      </c>
      <c r="Y6" s="12" t="s">
        <v>16</v>
      </c>
      <c r="Z6" s="12" t="s">
        <v>17</v>
      </c>
      <c r="AA6" s="13" t="s">
        <v>18</v>
      </c>
      <c r="AB6" s="12" t="s">
        <v>16</v>
      </c>
      <c r="AC6" s="12" t="s">
        <v>17</v>
      </c>
      <c r="AD6" s="13" t="s">
        <v>18</v>
      </c>
      <c r="AE6" s="12" t="s">
        <v>16</v>
      </c>
      <c r="AF6" s="12" t="s">
        <v>17</v>
      </c>
      <c r="AG6" s="13" t="s">
        <v>18</v>
      </c>
      <c r="AH6" s="12" t="s">
        <v>16</v>
      </c>
      <c r="AI6" s="12" t="s">
        <v>17</v>
      </c>
      <c r="AJ6" s="13" t="s">
        <v>18</v>
      </c>
      <c r="AK6" s="12" t="s">
        <v>16</v>
      </c>
      <c r="AL6" s="12" t="s">
        <v>17</v>
      </c>
      <c r="AM6" s="13" t="s">
        <v>18</v>
      </c>
      <c r="AN6" s="14" t="s">
        <v>16</v>
      </c>
      <c r="AO6" s="14" t="s">
        <v>17</v>
      </c>
      <c r="AP6" s="15" t="s">
        <v>19</v>
      </c>
      <c r="AQ6" s="16"/>
    </row>
    <row r="7" spans="1:43" ht="16.5" thickBot="1" thickTop="1">
      <c r="A7" s="72" t="s">
        <v>33</v>
      </c>
      <c r="B7" s="73" t="s">
        <v>34</v>
      </c>
      <c r="C7" s="74" t="s">
        <v>35</v>
      </c>
      <c r="D7" s="17"/>
      <c r="E7" s="17"/>
      <c r="F7" s="18"/>
      <c r="G7" s="19">
        <v>319.73</v>
      </c>
      <c r="H7" s="20"/>
      <c r="I7" s="29">
        <f>G7+H7</f>
        <v>319.73</v>
      </c>
      <c r="K7" s="86">
        <v>75.12</v>
      </c>
      <c r="L7" s="29">
        <f>J7+K7</f>
        <v>75.12</v>
      </c>
      <c r="M7" s="17">
        <v>160.02</v>
      </c>
      <c r="N7" s="21"/>
      <c r="O7" s="29">
        <f>M7+N7</f>
        <v>160.02</v>
      </c>
      <c r="P7" s="19"/>
      <c r="Q7" s="20"/>
      <c r="R7" s="18"/>
      <c r="S7" s="17"/>
      <c r="T7" s="21"/>
      <c r="U7" s="18"/>
      <c r="V7" s="17"/>
      <c r="W7" s="21"/>
      <c r="X7" s="18"/>
      <c r="Y7" s="17"/>
      <c r="Z7" s="21"/>
      <c r="AA7" s="18"/>
      <c r="AB7" s="17">
        <v>26.67</v>
      </c>
      <c r="AC7" s="21"/>
      <c r="AD7" s="29">
        <f>AB7+AC7</f>
        <v>26.67</v>
      </c>
      <c r="AE7" s="17">
        <v>26.67</v>
      </c>
      <c r="AF7" s="21"/>
      <c r="AG7" s="29">
        <f>AE7+AF7</f>
        <v>26.67</v>
      </c>
      <c r="AH7" s="17">
        <v>400.05</v>
      </c>
      <c r="AI7" s="21"/>
      <c r="AJ7" s="29">
        <f>AH7</f>
        <v>400.05</v>
      </c>
      <c r="AK7" s="17">
        <v>106.68</v>
      </c>
      <c r="AL7" s="21"/>
      <c r="AM7" s="29">
        <f>AK7+AL7</f>
        <v>106.68</v>
      </c>
      <c r="AN7" s="22">
        <f>D7+I7+AM157+J7+M7+P7+S7+V7++Y7+AB7+AE7+AH7+AK7</f>
        <v>1039.8200000000002</v>
      </c>
      <c r="AO7" s="23">
        <f>E7+H7+K7+N7+Q7+T7++W7+Z7+AC7++AF7+AI7+AL7</f>
        <v>75.12</v>
      </c>
      <c r="AP7" s="23"/>
      <c r="AQ7" s="24"/>
    </row>
    <row r="8" spans="1:43" ht="15.75" thickTop="1">
      <c r="A8" s="25" t="s">
        <v>36</v>
      </c>
      <c r="B8" s="26" t="s">
        <v>37</v>
      </c>
      <c r="C8" s="27" t="s">
        <v>38</v>
      </c>
      <c r="D8" s="28"/>
      <c r="E8" s="28"/>
      <c r="F8" s="29"/>
      <c r="G8" s="30">
        <v>53.34</v>
      </c>
      <c r="H8" s="31"/>
      <c r="I8" s="29">
        <f>G8+H8</f>
        <v>53.34</v>
      </c>
      <c r="J8" s="30">
        <v>53.34</v>
      </c>
      <c r="K8" s="31">
        <v>44.94</v>
      </c>
      <c r="L8" s="29">
        <f>J8+K8</f>
        <v>98.28</v>
      </c>
      <c r="M8" s="28"/>
      <c r="N8" s="32"/>
      <c r="O8" s="29"/>
      <c r="P8" s="28"/>
      <c r="Q8" s="32">
        <v>52</v>
      </c>
      <c r="R8" s="29">
        <f>P8+Q8</f>
        <v>52</v>
      </c>
      <c r="S8" s="28"/>
      <c r="T8" s="32">
        <v>24.52</v>
      </c>
      <c r="U8" s="29">
        <f>T8</f>
        <v>24.52</v>
      </c>
      <c r="V8" s="28"/>
      <c r="W8" s="32"/>
      <c r="X8" s="29"/>
      <c r="Y8" s="28"/>
      <c r="Z8" s="32"/>
      <c r="AA8" s="29"/>
      <c r="AB8" s="28"/>
      <c r="AC8" s="32"/>
      <c r="AD8" s="29"/>
      <c r="AE8" s="28"/>
      <c r="AF8" s="32"/>
      <c r="AG8" s="29"/>
      <c r="AH8" s="28"/>
      <c r="AI8" s="32"/>
      <c r="AJ8" s="29"/>
      <c r="AK8" s="28"/>
      <c r="AL8" s="32"/>
      <c r="AM8" s="29"/>
      <c r="AN8" s="22">
        <f>D8++AM158+G8+J8+M8+P8+S8+V8++Y8+AB8+AE8+AH8+AK8</f>
        <v>106.68</v>
      </c>
      <c r="AO8" s="23">
        <f aca="true" t="shared" si="0" ref="AO8:AO13">E8+H8+K8+N8+Q8+T8++W8+Z8+AC8++AF8+AI8+AL8</f>
        <v>121.46</v>
      </c>
      <c r="AP8" s="23"/>
      <c r="AQ8" s="24"/>
    </row>
    <row r="9" spans="1:43" ht="15">
      <c r="A9" s="33" t="s">
        <v>39</v>
      </c>
      <c r="B9" s="34" t="s">
        <v>37</v>
      </c>
      <c r="C9" s="35" t="s">
        <v>40</v>
      </c>
      <c r="D9" s="28"/>
      <c r="E9" s="28"/>
      <c r="F9" s="29"/>
      <c r="G9" s="30"/>
      <c r="H9" s="31"/>
      <c r="I9" s="29"/>
      <c r="J9" s="30">
        <v>53.34</v>
      </c>
      <c r="K9" s="31"/>
      <c r="L9" s="29">
        <f>J9+K9</f>
        <v>53.34</v>
      </c>
      <c r="M9" s="28"/>
      <c r="N9" s="32"/>
      <c r="O9" s="29"/>
      <c r="P9" s="28"/>
      <c r="Q9" s="32"/>
      <c r="R9" s="29"/>
      <c r="S9" s="28"/>
      <c r="T9" s="32"/>
      <c r="U9" s="29"/>
      <c r="V9" s="28"/>
      <c r="W9" s="32"/>
      <c r="X9" s="29"/>
      <c r="Y9" s="28"/>
      <c r="Z9" s="32"/>
      <c r="AA9" s="29"/>
      <c r="AB9" s="28"/>
      <c r="AC9" s="32"/>
      <c r="AD9" s="29"/>
      <c r="AE9" s="28">
        <v>53.34</v>
      </c>
      <c r="AF9" s="32"/>
      <c r="AG9" s="29">
        <f>AE9+AF9</f>
        <v>53.34</v>
      </c>
      <c r="AH9" s="28"/>
      <c r="AI9" s="32"/>
      <c r="AJ9" s="29"/>
      <c r="AK9" s="28"/>
      <c r="AL9" s="32"/>
      <c r="AM9" s="29"/>
      <c r="AN9" s="22">
        <f>D9++AM159+J9+M9+P9+S9+V9++Y9+AB9+AE9+AH9+AK9</f>
        <v>106.68</v>
      </c>
      <c r="AO9" s="23">
        <f t="shared" si="0"/>
        <v>0</v>
      </c>
      <c r="AP9" s="23"/>
      <c r="AQ9" s="24"/>
    </row>
    <row r="10" spans="1:43" ht="15">
      <c r="A10" s="33" t="s">
        <v>41</v>
      </c>
      <c r="B10" s="34" t="s">
        <v>37</v>
      </c>
      <c r="C10" s="35" t="s">
        <v>42</v>
      </c>
      <c r="D10" s="28"/>
      <c r="E10" s="28"/>
      <c r="F10" s="29"/>
      <c r="G10" s="30"/>
      <c r="H10" s="31"/>
      <c r="I10" s="29"/>
      <c r="J10" s="30"/>
      <c r="K10" s="31"/>
      <c r="L10" s="29"/>
      <c r="M10" s="28">
        <v>521.04</v>
      </c>
      <c r="N10" s="32">
        <v>6.5</v>
      </c>
      <c r="O10" s="29">
        <f>M10+N10</f>
        <v>527.54</v>
      </c>
      <c r="P10" s="28"/>
      <c r="Q10" s="32"/>
      <c r="R10" s="29"/>
      <c r="S10" s="28">
        <v>1001</v>
      </c>
      <c r="T10" s="32">
        <v>34</v>
      </c>
      <c r="U10" s="29">
        <f>S10+T10</f>
        <v>1035</v>
      </c>
      <c r="V10" s="28"/>
      <c r="W10" s="32"/>
      <c r="X10" s="29"/>
      <c r="Y10" s="28"/>
      <c r="Z10" s="32"/>
      <c r="AA10" s="29"/>
      <c r="AB10" s="28"/>
      <c r="AC10" s="32"/>
      <c r="AD10" s="29"/>
      <c r="AE10" s="28"/>
      <c r="AF10" s="32"/>
      <c r="AG10" s="29"/>
      <c r="AH10" s="28"/>
      <c r="AI10" s="32"/>
      <c r="AJ10" s="29"/>
      <c r="AK10" s="28"/>
      <c r="AL10" s="32"/>
      <c r="AM10" s="29"/>
      <c r="AN10" s="22">
        <f>D10++AM160+J10+M10+P10+S10+V10++Y10+AB10+AE10+AH10+AK10</f>
        <v>1522.04</v>
      </c>
      <c r="AO10" s="23">
        <f t="shared" si="0"/>
        <v>40.5</v>
      </c>
      <c r="AP10" s="23"/>
      <c r="AQ10" s="24"/>
    </row>
    <row r="11" spans="1:43" ht="15">
      <c r="A11" s="25" t="s">
        <v>48</v>
      </c>
      <c r="B11" s="36" t="s">
        <v>34</v>
      </c>
      <c r="C11" s="35" t="s">
        <v>49</v>
      </c>
      <c r="D11" s="28"/>
      <c r="E11" s="28"/>
      <c r="F11" s="29"/>
      <c r="G11" s="30"/>
      <c r="H11" s="31"/>
      <c r="I11" s="29"/>
      <c r="J11" s="30"/>
      <c r="K11" s="31"/>
      <c r="L11" s="29"/>
      <c r="M11" s="28"/>
      <c r="N11" s="32"/>
      <c r="O11" s="29"/>
      <c r="P11" s="28"/>
      <c r="Q11" s="32"/>
      <c r="R11" s="29"/>
      <c r="S11" s="28"/>
      <c r="T11" s="32"/>
      <c r="U11" s="29"/>
      <c r="V11" s="28"/>
      <c r="W11" s="32"/>
      <c r="X11" s="29"/>
      <c r="Y11" s="37"/>
      <c r="Z11" s="37"/>
      <c r="AA11" s="38"/>
      <c r="AB11" s="37"/>
      <c r="AC11" s="37">
        <v>14.44</v>
      </c>
      <c r="AD11" s="38">
        <f>AB11+AC11</f>
        <v>14.44</v>
      </c>
      <c r="AE11" s="37"/>
      <c r="AF11" s="37">
        <v>27.17</v>
      </c>
      <c r="AG11" s="29">
        <f>AE11+AF11</f>
        <v>27.17</v>
      </c>
      <c r="AH11" s="37">
        <v>547.71</v>
      </c>
      <c r="AI11" s="37">
        <v>93.86</v>
      </c>
      <c r="AJ11" s="29">
        <f>AH11+AI11</f>
        <v>641.57</v>
      </c>
      <c r="AK11" s="37"/>
      <c r="AL11" s="37">
        <v>10.64</v>
      </c>
      <c r="AM11" s="29">
        <f>AK11+AL11</f>
        <v>10.64</v>
      </c>
      <c r="AN11" s="22">
        <f>D11++AM161+J11+M11+P11+S11+V11++Y11+AB11+AE11+AH11+AK11</f>
        <v>547.71</v>
      </c>
      <c r="AO11" s="23">
        <f t="shared" si="0"/>
        <v>146.11</v>
      </c>
      <c r="AP11" s="23"/>
      <c r="AQ11" s="24"/>
    </row>
    <row r="12" spans="1:43" ht="15">
      <c r="A12" s="33" t="s">
        <v>50</v>
      </c>
      <c r="B12" s="36" t="s">
        <v>37</v>
      </c>
      <c r="C12" s="35" t="s">
        <v>42</v>
      </c>
      <c r="D12" s="37"/>
      <c r="E12" s="37"/>
      <c r="F12" s="38"/>
      <c r="G12" s="37"/>
      <c r="H12" s="37"/>
      <c r="I12" s="38"/>
      <c r="J12" s="37"/>
      <c r="K12" s="37"/>
      <c r="L12" s="38"/>
      <c r="M12" s="37"/>
      <c r="N12" s="37"/>
      <c r="O12" s="38"/>
      <c r="P12" s="37"/>
      <c r="Q12" s="37"/>
      <c r="R12" s="38"/>
      <c r="S12" s="37"/>
      <c r="T12" s="37"/>
      <c r="U12" s="38"/>
      <c r="V12" s="37"/>
      <c r="W12" s="37"/>
      <c r="X12" s="38"/>
      <c r="Y12" s="37"/>
      <c r="Z12" s="37"/>
      <c r="AA12" s="29"/>
      <c r="AB12" s="37">
        <v>341.82</v>
      </c>
      <c r="AC12" s="37">
        <v>59.6</v>
      </c>
      <c r="AD12" s="29">
        <f>AB12+AC12</f>
        <v>401.42</v>
      </c>
      <c r="AE12" s="28">
        <v>53.34</v>
      </c>
      <c r="AF12" s="32">
        <v>6.84</v>
      </c>
      <c r="AG12" s="29">
        <f>AE12+AF12</f>
        <v>60.18000000000001</v>
      </c>
      <c r="AH12" s="28">
        <v>106.68</v>
      </c>
      <c r="AI12" s="32">
        <v>206.96</v>
      </c>
      <c r="AJ12" s="29">
        <f>AH12+AI12</f>
        <v>313.64</v>
      </c>
      <c r="AK12" s="28">
        <v>53.34</v>
      </c>
      <c r="AL12" s="32"/>
      <c r="AM12" s="29"/>
      <c r="AN12" s="22">
        <f>D12++AM162+J12+M12+P12+S12+V12++Y12+AB12+AE12+AH12+AK12</f>
        <v>555.18</v>
      </c>
      <c r="AO12" s="23">
        <f t="shared" si="0"/>
        <v>273.4</v>
      </c>
      <c r="AP12" s="23"/>
      <c r="AQ12" s="24"/>
    </row>
    <row r="13" spans="1:43" ht="15">
      <c r="A13" s="33" t="s">
        <v>127</v>
      </c>
      <c r="B13" s="34" t="s">
        <v>37</v>
      </c>
      <c r="C13" s="35" t="s">
        <v>38</v>
      </c>
      <c r="D13" s="28"/>
      <c r="E13" s="28"/>
      <c r="F13" s="29"/>
      <c r="G13" s="30"/>
      <c r="H13" s="31"/>
      <c r="I13" s="29"/>
      <c r="J13" s="30"/>
      <c r="K13" s="31"/>
      <c r="L13" s="29"/>
      <c r="M13" s="28"/>
      <c r="N13" s="32"/>
      <c r="O13" s="29"/>
      <c r="P13" s="28"/>
      <c r="Q13" s="32"/>
      <c r="R13" s="29"/>
      <c r="S13" s="28"/>
      <c r="T13" s="32"/>
      <c r="U13" s="29"/>
      <c r="V13" s="28"/>
      <c r="W13" s="32"/>
      <c r="X13" s="29"/>
      <c r="Y13" s="28"/>
      <c r="Z13" s="32"/>
      <c r="AA13" s="29"/>
      <c r="AB13" s="28"/>
      <c r="AC13" s="32"/>
      <c r="AD13" s="29"/>
      <c r="AE13" s="28">
        <v>53.34</v>
      </c>
      <c r="AF13" s="32">
        <v>60.61</v>
      </c>
      <c r="AG13" s="29">
        <f>AE13+AF13</f>
        <v>113.95</v>
      </c>
      <c r="AH13" s="28">
        <v>73.03</v>
      </c>
      <c r="AI13" s="32">
        <v>8.36</v>
      </c>
      <c r="AJ13" s="29">
        <f>AH13+AI13</f>
        <v>81.39</v>
      </c>
      <c r="AK13" s="28">
        <v>26.67</v>
      </c>
      <c r="AL13" s="32">
        <v>7.79</v>
      </c>
      <c r="AM13" s="29">
        <f>AK13+AL13</f>
        <v>34.46</v>
      </c>
      <c r="AN13" s="22">
        <f>D13++AM163+J13+M13+P13+S13+V13++Y13+AB13+AE13+AH13+AK13</f>
        <v>153.04000000000002</v>
      </c>
      <c r="AO13" s="23">
        <f t="shared" si="0"/>
        <v>76.76</v>
      </c>
      <c r="AP13" s="23"/>
      <c r="AQ13" s="24"/>
    </row>
    <row r="14" spans="1:43" ht="15">
      <c r="A14" s="33"/>
      <c r="B14" s="34"/>
      <c r="C14" s="35"/>
      <c r="D14" s="28"/>
      <c r="E14" s="28"/>
      <c r="F14" s="29"/>
      <c r="G14" s="30"/>
      <c r="H14" s="31"/>
      <c r="I14" s="29"/>
      <c r="J14" s="30"/>
      <c r="K14" s="31"/>
      <c r="L14" s="29"/>
      <c r="M14" s="28"/>
      <c r="N14" s="32"/>
      <c r="O14" s="29"/>
      <c r="P14" s="28"/>
      <c r="Q14" s="32"/>
      <c r="R14" s="29"/>
      <c r="S14" s="28"/>
      <c r="T14" s="32"/>
      <c r="U14" s="29"/>
      <c r="V14" s="28"/>
      <c r="W14" s="32"/>
      <c r="X14" s="29"/>
      <c r="Y14" s="28"/>
      <c r="Z14" s="32"/>
      <c r="AA14" s="29"/>
      <c r="AB14" s="28"/>
      <c r="AC14" s="32"/>
      <c r="AD14" s="29"/>
      <c r="AE14" s="28"/>
      <c r="AF14" s="32"/>
      <c r="AG14" s="29"/>
      <c r="AH14" s="28"/>
      <c r="AI14" s="32"/>
      <c r="AJ14" s="29"/>
      <c r="AK14" s="28"/>
      <c r="AL14" s="32"/>
      <c r="AM14" s="29"/>
      <c r="AN14" s="22"/>
      <c r="AO14" s="23"/>
      <c r="AP14" s="23"/>
      <c r="AQ14" s="24"/>
    </row>
    <row r="15" spans="1:43" ht="15.75" thickBot="1">
      <c r="A15" s="39"/>
      <c r="B15" s="40"/>
      <c r="C15" s="41"/>
      <c r="D15" s="42"/>
      <c r="E15" s="43"/>
      <c r="F15" s="44"/>
      <c r="G15" s="45"/>
      <c r="H15" s="46"/>
      <c r="I15" s="44"/>
      <c r="J15" s="45"/>
      <c r="K15" s="46"/>
      <c r="L15" s="44"/>
      <c r="M15" s="43"/>
      <c r="N15" s="47"/>
      <c r="O15" s="44"/>
      <c r="P15" s="43"/>
      <c r="Q15" s="47"/>
      <c r="R15" s="44"/>
      <c r="S15" s="43"/>
      <c r="T15" s="47"/>
      <c r="U15" s="44"/>
      <c r="V15" s="43"/>
      <c r="W15" s="47"/>
      <c r="X15" s="44"/>
      <c r="Y15" s="43"/>
      <c r="Z15" s="47"/>
      <c r="AA15" s="44"/>
      <c r="AB15" s="43"/>
      <c r="AC15" s="47"/>
      <c r="AD15" s="44"/>
      <c r="AE15" s="43"/>
      <c r="AF15" s="47"/>
      <c r="AG15" s="44"/>
      <c r="AH15" s="43"/>
      <c r="AI15" s="47"/>
      <c r="AJ15" s="44"/>
      <c r="AK15" s="43"/>
      <c r="AL15" s="47"/>
      <c r="AM15" s="44"/>
      <c r="AN15" s="22"/>
      <c r="AO15" s="23"/>
      <c r="AP15" s="48"/>
      <c r="AQ15" s="49"/>
    </row>
    <row r="16" spans="1:43" ht="16.5" thickBot="1" thickTop="1">
      <c r="A16" s="50"/>
      <c r="B16" s="50"/>
      <c r="C16" s="51"/>
      <c r="D16" s="52"/>
      <c r="E16" s="53"/>
      <c r="F16" s="54"/>
      <c r="G16" s="55"/>
      <c r="H16" s="53"/>
      <c r="I16" s="54"/>
      <c r="J16" s="56"/>
      <c r="K16" s="57"/>
      <c r="L16" s="54"/>
      <c r="M16" s="55"/>
      <c r="N16" s="53"/>
      <c r="O16" s="54"/>
      <c r="P16" s="55"/>
      <c r="Q16" s="57"/>
      <c r="R16" s="54"/>
      <c r="S16" s="55"/>
      <c r="T16" s="53"/>
      <c r="U16" s="58"/>
      <c r="V16" s="52"/>
      <c r="W16" s="57"/>
      <c r="X16" s="59"/>
      <c r="Y16" s="56"/>
      <c r="Z16" s="55"/>
      <c r="AA16" s="54"/>
      <c r="AB16" s="55"/>
      <c r="AC16" s="53"/>
      <c r="AD16" s="54"/>
      <c r="AE16" s="55"/>
      <c r="AF16" s="53"/>
      <c r="AG16" s="54"/>
      <c r="AH16" s="55"/>
      <c r="AI16" s="53"/>
      <c r="AJ16" s="54"/>
      <c r="AK16" s="60"/>
      <c r="AL16" s="61"/>
      <c r="AM16" s="54"/>
      <c r="AN16" s="22"/>
      <c r="AO16" s="62"/>
      <c r="AP16" s="62"/>
      <c r="AQ16" s="63"/>
    </row>
    <row r="17" ht="15.75" thickTop="1"/>
  </sheetData>
  <sheetProtection/>
  <mergeCells count="14">
    <mergeCell ref="A3:AK3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AH5:AI5"/>
    <mergeCell ref="AK5:AL5"/>
    <mergeCell ref="AN5:A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="80" zoomScaleNormal="80" zoomScalePageLayoutView="0" workbookViewId="0" topLeftCell="A1">
      <selection activeCell="G59" sqref="G59"/>
    </sheetView>
  </sheetViews>
  <sheetFormatPr defaultColWidth="11.421875" defaultRowHeight="15"/>
  <cols>
    <col min="2" max="2" width="33.8515625" style="0" customWidth="1"/>
    <col min="3" max="3" width="103.140625" style="111" customWidth="1"/>
    <col min="4" max="4" width="24.28125" style="0" bestFit="1" customWidth="1"/>
    <col min="5" max="5" width="58.7109375" style="0" bestFit="1" customWidth="1"/>
    <col min="6" max="6" width="32.28125" style="0" bestFit="1" customWidth="1"/>
  </cols>
  <sheetData>
    <row r="1" spans="1:3" ht="15.75">
      <c r="A1" s="102"/>
      <c r="B1" s="104" t="s">
        <v>20</v>
      </c>
      <c r="C1" s="105" t="s">
        <v>149</v>
      </c>
    </row>
    <row r="2" spans="1:6" ht="15">
      <c r="A2" s="102"/>
      <c r="B2" s="65" t="s">
        <v>23</v>
      </c>
      <c r="C2" s="106" t="s">
        <v>24</v>
      </c>
      <c r="D2" s="65" t="s">
        <v>25</v>
      </c>
      <c r="E2" s="65" t="s">
        <v>26</v>
      </c>
      <c r="F2" s="65" t="s">
        <v>27</v>
      </c>
    </row>
    <row r="3" spans="1:6" ht="15">
      <c r="A3" s="66" t="s">
        <v>21</v>
      </c>
      <c r="B3" s="64" t="s">
        <v>231</v>
      </c>
      <c r="C3" s="109" t="s">
        <v>232</v>
      </c>
      <c r="D3" s="102" t="s">
        <v>233</v>
      </c>
      <c r="E3" s="64"/>
      <c r="F3" s="64"/>
    </row>
    <row r="4" spans="1:6" ht="15">
      <c r="A4" s="66" t="s">
        <v>22</v>
      </c>
      <c r="B4" s="64" t="s">
        <v>234</v>
      </c>
      <c r="C4" s="109" t="s">
        <v>235</v>
      </c>
      <c r="D4" s="102" t="s">
        <v>233</v>
      </c>
      <c r="E4" s="64"/>
      <c r="F4" s="64"/>
    </row>
    <row r="5" spans="1:6" ht="15">
      <c r="A5" s="66" t="s">
        <v>79</v>
      </c>
      <c r="B5" s="64" t="s">
        <v>236</v>
      </c>
      <c r="C5" s="109" t="s">
        <v>237</v>
      </c>
      <c r="D5" s="102" t="s">
        <v>233</v>
      </c>
      <c r="E5" s="64"/>
      <c r="F5" s="64"/>
    </row>
    <row r="6" spans="1:6" ht="15">
      <c r="A6" s="66" t="s">
        <v>80</v>
      </c>
      <c r="B6" s="117" t="s">
        <v>144</v>
      </c>
      <c r="C6" s="120" t="s">
        <v>145</v>
      </c>
      <c r="D6" s="137">
        <v>95.5</v>
      </c>
      <c r="E6" s="137" t="s">
        <v>146</v>
      </c>
      <c r="F6" s="137" t="s">
        <v>147</v>
      </c>
    </row>
    <row r="7" spans="1:6" ht="15">
      <c r="A7" s="87"/>
      <c r="B7" s="138"/>
      <c r="C7" s="139"/>
      <c r="D7" s="140"/>
      <c r="E7" s="140"/>
      <c r="F7" s="140"/>
    </row>
    <row r="8" spans="2:3" ht="15">
      <c r="B8" s="143" t="s">
        <v>20</v>
      </c>
      <c r="C8" s="143" t="s">
        <v>245</v>
      </c>
    </row>
    <row r="9" spans="1:6" ht="15">
      <c r="A9" s="117"/>
      <c r="B9" s="141" t="s">
        <v>23</v>
      </c>
      <c r="C9" s="141" t="s">
        <v>24</v>
      </c>
      <c r="D9" s="141" t="s">
        <v>25</v>
      </c>
      <c r="E9" s="141" t="s">
        <v>26</v>
      </c>
      <c r="F9" s="141" t="s">
        <v>27</v>
      </c>
    </row>
    <row r="10" spans="1:6" ht="15">
      <c r="A10" s="66" t="s">
        <v>21</v>
      </c>
      <c r="B10" s="117" t="s">
        <v>243</v>
      </c>
      <c r="C10" s="120" t="s">
        <v>244</v>
      </c>
      <c r="D10" s="142">
        <v>155.92</v>
      </c>
      <c r="E10" s="117" t="s">
        <v>146</v>
      </c>
      <c r="F10" s="120" t="s">
        <v>147</v>
      </c>
    </row>
    <row r="11" spans="1:6" ht="15">
      <c r="A11" s="66" t="s">
        <v>22</v>
      </c>
      <c r="B11" s="117"/>
      <c r="C11" s="117"/>
      <c r="D11" s="117"/>
      <c r="E11" s="117"/>
      <c r="F11" s="117"/>
    </row>
    <row r="12" spans="1:6" ht="15">
      <c r="A12" s="66" t="s">
        <v>79</v>
      </c>
      <c r="B12" s="119"/>
      <c r="C12" s="119"/>
      <c r="D12" s="119"/>
      <c r="E12" s="119"/>
      <c r="F12" s="119"/>
    </row>
    <row r="13" spans="1:6" ht="15">
      <c r="A13" s="87"/>
      <c r="B13" s="138"/>
      <c r="C13" s="139"/>
      <c r="D13" s="140"/>
      <c r="E13" s="140"/>
      <c r="F13" s="140"/>
    </row>
    <row r="14" spans="1:6" ht="15">
      <c r="A14" s="87"/>
      <c r="B14" s="138"/>
      <c r="C14" s="139"/>
      <c r="D14" s="140"/>
      <c r="E14" s="140"/>
      <c r="F14" s="140"/>
    </row>
    <row r="15" spans="2:3" ht="15">
      <c r="B15" s="75" t="s">
        <v>20</v>
      </c>
      <c r="C15" s="108" t="s">
        <v>181</v>
      </c>
    </row>
    <row r="16" spans="1:6" ht="15">
      <c r="A16" s="64"/>
      <c r="B16" s="65" t="s">
        <v>23</v>
      </c>
      <c r="C16" s="106" t="s">
        <v>24</v>
      </c>
      <c r="D16" s="65" t="s">
        <v>25</v>
      </c>
      <c r="E16" s="65" t="s">
        <v>26</v>
      </c>
      <c r="F16" s="65" t="s">
        <v>27</v>
      </c>
    </row>
    <row r="17" spans="1:7" ht="15">
      <c r="A17" s="66" t="s">
        <v>21</v>
      </c>
      <c r="B17" s="76" t="s">
        <v>202</v>
      </c>
      <c r="C17" s="109" t="s">
        <v>203</v>
      </c>
      <c r="D17" s="92">
        <v>26.67</v>
      </c>
      <c r="E17" s="64" t="s">
        <v>204</v>
      </c>
      <c r="F17" s="64"/>
      <c r="G17" t="s">
        <v>219</v>
      </c>
    </row>
    <row r="18" spans="1:6" ht="15">
      <c r="A18" s="66" t="s">
        <v>22</v>
      </c>
      <c r="B18" s="64" t="s">
        <v>205</v>
      </c>
      <c r="C18" s="109" t="s">
        <v>206</v>
      </c>
      <c r="D18" s="92">
        <v>53.34</v>
      </c>
      <c r="E18" s="64" t="s">
        <v>44</v>
      </c>
      <c r="F18" s="64"/>
    </row>
    <row r="19" spans="1:6" ht="15">
      <c r="A19" s="66" t="s">
        <v>79</v>
      </c>
      <c r="B19" s="64" t="s">
        <v>207</v>
      </c>
      <c r="C19" s="109" t="s">
        <v>208</v>
      </c>
      <c r="D19" s="92">
        <v>26.67</v>
      </c>
      <c r="E19" s="64" t="s">
        <v>209</v>
      </c>
      <c r="F19" s="64"/>
    </row>
    <row r="20" spans="1:6" ht="15">
      <c r="A20" s="66" t="s">
        <v>80</v>
      </c>
      <c r="B20" s="64" t="s">
        <v>210</v>
      </c>
      <c r="C20" s="109" t="s">
        <v>211</v>
      </c>
      <c r="D20" s="64" t="s">
        <v>212</v>
      </c>
      <c r="E20" s="64" t="s">
        <v>213</v>
      </c>
      <c r="F20" s="64" t="s">
        <v>214</v>
      </c>
    </row>
    <row r="21" spans="1:6" ht="15">
      <c r="A21" s="128" t="s">
        <v>81</v>
      </c>
      <c r="B21" s="67" t="s">
        <v>215</v>
      </c>
      <c r="C21" s="110" t="s">
        <v>216</v>
      </c>
      <c r="D21" s="129">
        <v>39.14</v>
      </c>
      <c r="E21" s="67" t="s">
        <v>217</v>
      </c>
      <c r="F21" s="67"/>
    </row>
    <row r="22" spans="1:6" ht="15">
      <c r="A22" s="66" t="s">
        <v>82</v>
      </c>
      <c r="B22" s="76" t="s">
        <v>150</v>
      </c>
      <c r="C22" s="109" t="s">
        <v>218</v>
      </c>
      <c r="D22" s="101" t="s">
        <v>151</v>
      </c>
      <c r="E22" s="64" t="s">
        <v>152</v>
      </c>
      <c r="F22" s="64" t="s">
        <v>153</v>
      </c>
    </row>
    <row r="23" spans="1:6" ht="15">
      <c r="A23" s="66" t="s">
        <v>83</v>
      </c>
      <c r="B23" s="67" t="s">
        <v>154</v>
      </c>
      <c r="C23" s="110" t="s">
        <v>155</v>
      </c>
      <c r="D23" s="67" t="s">
        <v>156</v>
      </c>
      <c r="E23" s="67" t="s">
        <v>157</v>
      </c>
      <c r="F23" s="67" t="s">
        <v>158</v>
      </c>
    </row>
    <row r="24" spans="1:6" ht="15">
      <c r="A24" s="99"/>
      <c r="B24" s="99"/>
      <c r="C24" s="107"/>
      <c r="D24" s="99"/>
      <c r="E24" s="99"/>
      <c r="F24" s="99"/>
    </row>
    <row r="26" spans="2:6" ht="15.75">
      <c r="B26" s="75" t="s">
        <v>20</v>
      </c>
      <c r="C26" s="151" t="s">
        <v>132</v>
      </c>
      <c r="D26" s="151"/>
      <c r="E26" s="151"/>
      <c r="F26" s="151"/>
    </row>
    <row r="27" spans="1:6" ht="15">
      <c r="A27" s="64"/>
      <c r="B27" s="65" t="s">
        <v>23</v>
      </c>
      <c r="C27" s="106" t="s">
        <v>24</v>
      </c>
      <c r="D27" s="65" t="s">
        <v>25</v>
      </c>
      <c r="E27" s="65" t="s">
        <v>26</v>
      </c>
      <c r="F27" s="65" t="s">
        <v>27</v>
      </c>
    </row>
    <row r="28" spans="1:6" ht="15">
      <c r="A28" s="66" t="s">
        <v>21</v>
      </c>
      <c r="B28" s="76" t="s">
        <v>133</v>
      </c>
      <c r="C28" s="109" t="s">
        <v>134</v>
      </c>
      <c r="D28" s="101">
        <v>7.22</v>
      </c>
      <c r="E28" s="64" t="s">
        <v>47</v>
      </c>
      <c r="F28" s="64"/>
    </row>
    <row r="29" spans="1:6" ht="20.25" customHeight="1">
      <c r="A29" s="66" t="s">
        <v>22</v>
      </c>
      <c r="B29" s="76" t="s">
        <v>62</v>
      </c>
      <c r="C29" s="109" t="s">
        <v>63</v>
      </c>
      <c r="D29" s="92">
        <v>7.22</v>
      </c>
      <c r="E29" s="92" t="s">
        <v>64</v>
      </c>
      <c r="F29" s="64"/>
    </row>
    <row r="30" spans="1:6" ht="15">
      <c r="A30" s="66" t="s">
        <v>79</v>
      </c>
      <c r="B30" s="76" t="s">
        <v>65</v>
      </c>
      <c r="C30" s="109" t="s">
        <v>66</v>
      </c>
      <c r="D30" s="92">
        <v>14.44</v>
      </c>
      <c r="E30" s="92" t="s">
        <v>64</v>
      </c>
      <c r="F30" s="67"/>
    </row>
    <row r="31" spans="1:7" s="79" customFormat="1" ht="21.75" customHeight="1">
      <c r="A31" s="66" t="s">
        <v>80</v>
      </c>
      <c r="B31" s="64" t="s">
        <v>67</v>
      </c>
      <c r="C31" s="109" t="s">
        <v>68</v>
      </c>
      <c r="D31" s="92">
        <v>12.73</v>
      </c>
      <c r="E31" s="92" t="s">
        <v>64</v>
      </c>
      <c r="F31" s="67"/>
      <c r="G31" s="103"/>
    </row>
    <row r="32" spans="1:6" ht="21" customHeight="1">
      <c r="A32" s="66" t="s">
        <v>81</v>
      </c>
      <c r="B32" s="64" t="s">
        <v>69</v>
      </c>
      <c r="C32" s="109" t="s">
        <v>70</v>
      </c>
      <c r="D32" s="92">
        <v>11.78</v>
      </c>
      <c r="E32" s="92" t="s">
        <v>64</v>
      </c>
      <c r="F32" s="67"/>
    </row>
    <row r="33" spans="1:6" ht="15">
      <c r="A33" s="66" t="s">
        <v>82</v>
      </c>
      <c r="B33" s="64" t="s">
        <v>71</v>
      </c>
      <c r="C33" s="109" t="s">
        <v>70</v>
      </c>
      <c r="D33" s="92">
        <v>14.44</v>
      </c>
      <c r="E33" s="92" t="s">
        <v>64</v>
      </c>
      <c r="F33" s="67"/>
    </row>
    <row r="34" spans="1:6" ht="17.25" customHeight="1">
      <c r="A34" s="66" t="s">
        <v>83</v>
      </c>
      <c r="B34" s="64" t="s">
        <v>148</v>
      </c>
      <c r="C34" s="109" t="s">
        <v>72</v>
      </c>
      <c r="D34" s="92" t="s">
        <v>74</v>
      </c>
      <c r="E34" s="92" t="s">
        <v>73</v>
      </c>
      <c r="F34" s="67"/>
    </row>
    <row r="35" spans="1:6" ht="15">
      <c r="A35" s="66" t="s">
        <v>84</v>
      </c>
      <c r="B35" s="64" t="s">
        <v>75</v>
      </c>
      <c r="C35" s="109" t="s">
        <v>76</v>
      </c>
      <c r="D35" s="92">
        <v>26.6</v>
      </c>
      <c r="E35" s="92" t="s">
        <v>64</v>
      </c>
      <c r="F35" s="67"/>
    </row>
    <row r="36" spans="1:6" ht="15">
      <c r="A36" s="66" t="s">
        <v>91</v>
      </c>
      <c r="B36" s="64" t="s">
        <v>77</v>
      </c>
      <c r="C36" s="109" t="s">
        <v>78</v>
      </c>
      <c r="D36" s="92">
        <v>41.04</v>
      </c>
      <c r="E36" s="92" t="s">
        <v>64</v>
      </c>
      <c r="F36" s="67"/>
    </row>
    <row r="37" spans="1:6" ht="15">
      <c r="A37" s="66" t="s">
        <v>92</v>
      </c>
      <c r="B37" s="64" t="s">
        <v>88</v>
      </c>
      <c r="C37" s="109" t="s">
        <v>85</v>
      </c>
      <c r="D37" s="92" t="s">
        <v>86</v>
      </c>
      <c r="E37" s="92" t="s">
        <v>87</v>
      </c>
      <c r="F37" s="67"/>
    </row>
    <row r="38" spans="1:6" ht="15">
      <c r="A38" s="66" t="s">
        <v>238</v>
      </c>
      <c r="B38" s="64" t="s">
        <v>89</v>
      </c>
      <c r="C38" s="109" t="s">
        <v>90</v>
      </c>
      <c r="D38" s="92">
        <v>10.64</v>
      </c>
      <c r="E38" s="92" t="s">
        <v>64</v>
      </c>
      <c r="F38" s="67"/>
    </row>
    <row r="39" spans="1:6" ht="15">
      <c r="A39" s="87"/>
      <c r="B39" s="87"/>
      <c r="C39" s="112"/>
      <c r="D39" s="93"/>
      <c r="E39" s="87"/>
      <c r="F39" s="87"/>
    </row>
    <row r="40" spans="1:6" ht="15">
      <c r="A40" s="87"/>
      <c r="B40" s="87"/>
      <c r="C40" s="112"/>
      <c r="D40" s="93"/>
      <c r="E40" s="87"/>
      <c r="F40" s="87"/>
    </row>
    <row r="42" spans="2:6" ht="15.75">
      <c r="B42" s="108" t="s">
        <v>20</v>
      </c>
      <c r="C42" s="151" t="s">
        <v>30</v>
      </c>
      <c r="D42" s="151"/>
      <c r="E42" s="151"/>
      <c r="F42" s="151"/>
    </row>
    <row r="43" spans="1:6" ht="15">
      <c r="A43" s="67"/>
      <c r="B43" s="65" t="s">
        <v>23</v>
      </c>
      <c r="C43" s="106" t="s">
        <v>24</v>
      </c>
      <c r="D43" s="65" t="s">
        <v>25</v>
      </c>
      <c r="E43" s="65" t="s">
        <v>26</v>
      </c>
      <c r="F43" s="88" t="s">
        <v>27</v>
      </c>
    </row>
    <row r="44" spans="1:6" ht="15">
      <c r="A44" s="66" t="s">
        <v>21</v>
      </c>
      <c r="B44" s="64" t="s">
        <v>220</v>
      </c>
      <c r="C44" s="109" t="s">
        <v>221</v>
      </c>
      <c r="D44" s="68">
        <v>319.73</v>
      </c>
      <c r="E44" s="64" t="s">
        <v>222</v>
      </c>
      <c r="F44" s="64"/>
    </row>
    <row r="45" spans="1:6" ht="15">
      <c r="A45" s="66" t="s">
        <v>22</v>
      </c>
      <c r="B45" s="117" t="s">
        <v>159</v>
      </c>
      <c r="C45" s="120" t="s">
        <v>160</v>
      </c>
      <c r="D45" s="118" t="s">
        <v>161</v>
      </c>
      <c r="E45" s="117" t="s">
        <v>162</v>
      </c>
      <c r="F45" s="117"/>
    </row>
    <row r="46" spans="1:6" ht="15">
      <c r="A46" s="66" t="s">
        <v>79</v>
      </c>
      <c r="B46" s="117" t="s">
        <v>163</v>
      </c>
      <c r="C46" s="120" t="s">
        <v>164</v>
      </c>
      <c r="D46" s="118">
        <v>13.3</v>
      </c>
      <c r="E46" s="117" t="s">
        <v>165</v>
      </c>
      <c r="F46" s="117"/>
    </row>
    <row r="47" spans="1:6" ht="15">
      <c r="A47" s="66" t="s">
        <v>80</v>
      </c>
      <c r="B47" s="117" t="s">
        <v>166</v>
      </c>
      <c r="C47" s="120" t="s">
        <v>167</v>
      </c>
      <c r="D47" s="118">
        <v>59.85</v>
      </c>
      <c r="E47" s="117" t="s">
        <v>168</v>
      </c>
      <c r="F47" s="117"/>
    </row>
    <row r="48" spans="1:6" ht="15">
      <c r="A48" s="66" t="s">
        <v>81</v>
      </c>
      <c r="B48" s="117" t="s">
        <v>169</v>
      </c>
      <c r="C48" s="120" t="s">
        <v>170</v>
      </c>
      <c r="D48" s="118">
        <v>160.02</v>
      </c>
      <c r="E48" s="117" t="s">
        <v>171</v>
      </c>
      <c r="F48" s="117"/>
    </row>
    <row r="49" spans="1:6" ht="15">
      <c r="A49" s="66" t="s">
        <v>82</v>
      </c>
      <c r="B49" s="119" t="s">
        <v>172</v>
      </c>
      <c r="C49" s="121" t="s">
        <v>173</v>
      </c>
      <c r="D49" s="117" t="s">
        <v>174</v>
      </c>
      <c r="E49" s="119" t="s">
        <v>175</v>
      </c>
      <c r="F49" s="117" t="s">
        <v>176</v>
      </c>
    </row>
    <row r="50" spans="1:6" ht="15">
      <c r="A50" s="66" t="s">
        <v>239</v>
      </c>
      <c r="B50" s="64" t="s">
        <v>135</v>
      </c>
      <c r="C50" s="109" t="s">
        <v>136</v>
      </c>
      <c r="D50" s="68">
        <v>26.67</v>
      </c>
      <c r="E50" s="64" t="s">
        <v>43</v>
      </c>
      <c r="F50" s="64"/>
    </row>
    <row r="51" spans="1:6" ht="15">
      <c r="A51" s="66" t="s">
        <v>84</v>
      </c>
      <c r="B51" s="64" t="s">
        <v>51</v>
      </c>
      <c r="C51" s="109" t="s">
        <v>179</v>
      </c>
      <c r="D51" s="68">
        <v>26.67</v>
      </c>
      <c r="E51" s="64" t="s">
        <v>43</v>
      </c>
      <c r="F51" s="64"/>
    </row>
    <row r="52" spans="1:6" ht="15">
      <c r="A52" s="66" t="s">
        <v>91</v>
      </c>
      <c r="B52" s="64" t="s">
        <v>52</v>
      </c>
      <c r="C52" s="109" t="s">
        <v>178</v>
      </c>
      <c r="D52" s="64" t="s">
        <v>54</v>
      </c>
      <c r="E52" s="64" t="s">
        <v>53</v>
      </c>
      <c r="F52" s="102"/>
    </row>
    <row r="53" spans="1:6" ht="15">
      <c r="A53" s="163" t="s">
        <v>92</v>
      </c>
      <c r="B53" s="156" t="s">
        <v>55</v>
      </c>
      <c r="C53" s="161" t="s">
        <v>177</v>
      </c>
      <c r="D53" s="156" t="s">
        <v>56</v>
      </c>
      <c r="E53" s="156" t="s">
        <v>57</v>
      </c>
      <c r="F53" s="102"/>
    </row>
    <row r="54" spans="1:6" ht="15">
      <c r="A54" s="164"/>
      <c r="B54" s="156"/>
      <c r="C54" s="162"/>
      <c r="D54" s="156"/>
      <c r="E54" s="156"/>
      <c r="F54" s="102"/>
    </row>
    <row r="55" spans="1:6" ht="15">
      <c r="A55" s="66" t="s">
        <v>238</v>
      </c>
      <c r="B55" s="64" t="s">
        <v>58</v>
      </c>
      <c r="C55" s="109" t="s">
        <v>59</v>
      </c>
      <c r="D55" s="64" t="s">
        <v>60</v>
      </c>
      <c r="E55" s="64" t="s">
        <v>61</v>
      </c>
      <c r="F55" s="102"/>
    </row>
    <row r="56" spans="1:6" ht="15">
      <c r="A56" s="87"/>
      <c r="B56" s="91"/>
      <c r="C56" s="113"/>
      <c r="D56" s="91"/>
      <c r="E56" s="91"/>
      <c r="F56" s="99"/>
    </row>
    <row r="57" spans="1:6" ht="15">
      <c r="A57" s="87"/>
      <c r="B57" s="91"/>
      <c r="C57" s="113"/>
      <c r="D57" s="91"/>
      <c r="E57" s="91"/>
      <c r="F57" s="99"/>
    </row>
    <row r="58" spans="1:5" ht="15.75" thickBot="1">
      <c r="A58" s="91"/>
      <c r="B58" s="91"/>
      <c r="C58" s="113"/>
      <c r="D58" s="91"/>
      <c r="E58" s="91"/>
    </row>
    <row r="59" spans="2:6" ht="15.75" thickBot="1">
      <c r="B59" s="77" t="s">
        <v>46</v>
      </c>
      <c r="C59" s="122" t="s">
        <v>201</v>
      </c>
      <c r="D59" s="122"/>
      <c r="E59" s="122"/>
      <c r="F59" s="123"/>
    </row>
    <row r="60" spans="1:6" ht="15.75" thickBot="1">
      <c r="A60" s="64"/>
      <c r="B60" s="85" t="s">
        <v>23</v>
      </c>
      <c r="C60" s="78" t="s">
        <v>24</v>
      </c>
      <c r="D60" s="78" t="s">
        <v>25</v>
      </c>
      <c r="E60" s="78" t="s">
        <v>26</v>
      </c>
      <c r="F60" s="78" t="s">
        <v>27</v>
      </c>
    </row>
    <row r="61" spans="1:7" ht="15">
      <c r="A61" s="169" t="s">
        <v>21</v>
      </c>
      <c r="B61" s="188" t="s">
        <v>226</v>
      </c>
      <c r="C61" s="190" t="s">
        <v>227</v>
      </c>
      <c r="D61" s="80">
        <v>17.1</v>
      </c>
      <c r="E61" s="81" t="s">
        <v>191</v>
      </c>
      <c r="F61" s="126" t="s">
        <v>228</v>
      </c>
      <c r="G61" s="177" t="s">
        <v>229</v>
      </c>
    </row>
    <row r="62" spans="1:7" s="99" customFormat="1" ht="15.75" thickBot="1">
      <c r="A62" s="170"/>
      <c r="B62" s="189"/>
      <c r="C62" s="191"/>
      <c r="D62" s="130">
        <v>338.47</v>
      </c>
      <c r="E62" s="131" t="s">
        <v>230</v>
      </c>
      <c r="F62" s="132"/>
      <c r="G62" s="178"/>
    </row>
    <row r="63" spans="1:7" s="99" customFormat="1" ht="15.75" thickTop="1">
      <c r="A63" s="169" t="s">
        <v>22</v>
      </c>
      <c r="B63" s="157" t="s">
        <v>182</v>
      </c>
      <c r="C63" s="159" t="s">
        <v>183</v>
      </c>
      <c r="D63" s="133">
        <v>6.5</v>
      </c>
      <c r="E63" s="134" t="s">
        <v>184</v>
      </c>
      <c r="F63" s="135" t="s">
        <v>185</v>
      </c>
      <c r="G63"/>
    </row>
    <row r="64" spans="1:7" ht="15.75" thickBot="1">
      <c r="A64" s="170"/>
      <c r="B64" s="158"/>
      <c r="C64" s="160"/>
      <c r="D64" s="130">
        <v>467.7</v>
      </c>
      <c r="E64" s="136" t="s">
        <v>186</v>
      </c>
      <c r="F64" s="131"/>
      <c r="G64" s="99"/>
    </row>
    <row r="65" spans="1:7" ht="15.75" thickTop="1">
      <c r="A65" s="182" t="s">
        <v>79</v>
      </c>
      <c r="B65" s="157" t="s">
        <v>187</v>
      </c>
      <c r="C65" s="186" t="s">
        <v>188</v>
      </c>
      <c r="D65" s="171">
        <v>53.34</v>
      </c>
      <c r="E65" s="173" t="s">
        <v>44</v>
      </c>
      <c r="F65" s="175"/>
      <c r="G65" s="99"/>
    </row>
    <row r="66" spans="1:6" ht="15.75" thickBot="1">
      <c r="A66" s="183"/>
      <c r="B66" s="192"/>
      <c r="C66" s="187"/>
      <c r="D66" s="172"/>
      <c r="E66" s="174"/>
      <c r="F66" s="176"/>
    </row>
    <row r="67" spans="1:6" ht="15">
      <c r="A67" s="183"/>
      <c r="B67" s="192"/>
      <c r="C67" s="187"/>
      <c r="D67" s="125">
        <v>333.45</v>
      </c>
      <c r="E67" s="127" t="s">
        <v>189</v>
      </c>
      <c r="F67" s="81" t="s">
        <v>190</v>
      </c>
    </row>
    <row r="68" spans="1:6" ht="15">
      <c r="A68" s="183"/>
      <c r="B68" s="192"/>
      <c r="C68" s="187"/>
      <c r="D68" s="124">
        <v>61.8</v>
      </c>
      <c r="E68" s="89" t="s">
        <v>191</v>
      </c>
      <c r="F68" s="83" t="s">
        <v>192</v>
      </c>
    </row>
    <row r="69" spans="1:6" ht="15">
      <c r="A69" s="184" t="s">
        <v>80</v>
      </c>
      <c r="B69" s="181" t="s">
        <v>200</v>
      </c>
      <c r="C69" s="185" t="s">
        <v>193</v>
      </c>
      <c r="D69" s="80">
        <v>106.68</v>
      </c>
      <c r="E69" s="82" t="s">
        <v>99</v>
      </c>
      <c r="F69" s="81"/>
    </row>
    <row r="70" spans="1:6" ht="15">
      <c r="A70" s="184"/>
      <c r="B70" s="181"/>
      <c r="C70" s="185"/>
      <c r="D70" s="80">
        <v>894.32</v>
      </c>
      <c r="E70" s="82" t="s">
        <v>194</v>
      </c>
      <c r="F70" s="81"/>
    </row>
    <row r="71" spans="1:6" ht="15">
      <c r="A71" s="184"/>
      <c r="B71" s="181"/>
      <c r="C71" s="185"/>
      <c r="D71" s="80" t="s">
        <v>195</v>
      </c>
      <c r="E71" s="82" t="s">
        <v>196</v>
      </c>
      <c r="F71" s="81" t="s">
        <v>197</v>
      </c>
    </row>
    <row r="72" spans="1:6" ht="15">
      <c r="A72" s="184"/>
      <c r="B72" s="181"/>
      <c r="C72" s="185"/>
      <c r="D72" s="82">
        <v>26.67</v>
      </c>
      <c r="E72" s="81" t="s">
        <v>43</v>
      </c>
      <c r="F72" s="81"/>
    </row>
    <row r="73" spans="1:6" ht="15">
      <c r="A73" s="184"/>
      <c r="B73" s="181"/>
      <c r="C73" s="185"/>
      <c r="D73" s="80">
        <v>192.04</v>
      </c>
      <c r="E73" s="81" t="s">
        <v>198</v>
      </c>
      <c r="F73" s="81" t="s">
        <v>199</v>
      </c>
    </row>
    <row r="74" spans="1:5" ht="15">
      <c r="A74" s="91"/>
      <c r="B74" s="91"/>
      <c r="C74" s="113"/>
      <c r="D74" s="91"/>
      <c r="E74" s="91"/>
    </row>
    <row r="76" ht="15.75" thickBot="1"/>
    <row r="77" spans="2:6" ht="16.5" thickBot="1">
      <c r="B77" s="77" t="s">
        <v>46</v>
      </c>
      <c r="C77" s="151" t="s">
        <v>180</v>
      </c>
      <c r="D77" s="151"/>
      <c r="E77" s="151"/>
      <c r="F77" s="151"/>
    </row>
    <row r="78" spans="1:6" ht="15">
      <c r="A78" s="64"/>
      <c r="B78" s="85" t="s">
        <v>23</v>
      </c>
      <c r="C78" s="114" t="s">
        <v>24</v>
      </c>
      <c r="D78" s="78" t="s">
        <v>25</v>
      </c>
      <c r="E78" s="78" t="s">
        <v>26</v>
      </c>
      <c r="F78" s="78" t="s">
        <v>27</v>
      </c>
    </row>
    <row r="79" spans="1:6" ht="15.75" thickBot="1">
      <c r="A79" s="66" t="s">
        <v>21</v>
      </c>
      <c r="B79" s="64" t="s">
        <v>137</v>
      </c>
      <c r="C79" s="115" t="s">
        <v>138</v>
      </c>
      <c r="D79" s="80">
        <v>53.34</v>
      </c>
      <c r="E79" s="82" t="s">
        <v>44</v>
      </c>
      <c r="F79" s="81"/>
    </row>
    <row r="80" spans="1:6" ht="15">
      <c r="A80" s="179" t="s">
        <v>22</v>
      </c>
      <c r="B80" s="165" t="s">
        <v>139</v>
      </c>
      <c r="C80" s="167" t="s">
        <v>240</v>
      </c>
      <c r="D80" s="84" t="s">
        <v>140</v>
      </c>
      <c r="E80" s="82" t="s">
        <v>141</v>
      </c>
      <c r="F80" s="90"/>
    </row>
    <row r="81" spans="1:6" ht="15">
      <c r="A81" s="180"/>
      <c r="B81" s="166"/>
      <c r="C81" s="168"/>
      <c r="D81" s="84" t="s">
        <v>142</v>
      </c>
      <c r="E81" s="82" t="s">
        <v>143</v>
      </c>
      <c r="F81" s="81"/>
    </row>
    <row r="82" spans="1:6" ht="15">
      <c r="A82" s="66" t="s">
        <v>79</v>
      </c>
      <c r="B82" s="64" t="s">
        <v>93</v>
      </c>
      <c r="C82" s="115" t="s">
        <v>94</v>
      </c>
      <c r="D82" s="80">
        <v>6.84</v>
      </c>
      <c r="E82" s="82" t="s">
        <v>47</v>
      </c>
      <c r="F82" s="81"/>
    </row>
    <row r="83" spans="1:6" ht="15">
      <c r="A83" s="66" t="s">
        <v>80</v>
      </c>
      <c r="B83" s="64" t="s">
        <v>95</v>
      </c>
      <c r="C83" s="115" t="s">
        <v>96</v>
      </c>
      <c r="D83" s="84">
        <v>53.34</v>
      </c>
      <c r="E83" s="82" t="s">
        <v>44</v>
      </c>
      <c r="F83" s="90"/>
    </row>
    <row r="84" spans="1:6" ht="15">
      <c r="A84" s="163" t="s">
        <v>81</v>
      </c>
      <c r="B84" s="154" t="s">
        <v>97</v>
      </c>
      <c r="C84" s="152" t="s">
        <v>98</v>
      </c>
      <c r="D84" s="84" t="s">
        <v>60</v>
      </c>
      <c r="E84" s="82" t="s">
        <v>99</v>
      </c>
      <c r="F84" s="81"/>
    </row>
    <row r="85" spans="1:6" ht="15">
      <c r="A85" s="164"/>
      <c r="B85" s="155"/>
      <c r="C85" s="153"/>
      <c r="D85" s="84">
        <v>181.8</v>
      </c>
      <c r="E85" s="82" t="s">
        <v>100</v>
      </c>
      <c r="F85" s="81"/>
    </row>
    <row r="86" spans="1:6" ht="15">
      <c r="A86" s="66" t="s">
        <v>82</v>
      </c>
      <c r="B86" s="64" t="s">
        <v>101</v>
      </c>
      <c r="C86" s="115" t="s">
        <v>102</v>
      </c>
      <c r="D86" s="84" t="s">
        <v>104</v>
      </c>
      <c r="E86" s="82" t="s">
        <v>103</v>
      </c>
      <c r="F86" s="102"/>
    </row>
    <row r="87" spans="1:6" ht="15">
      <c r="A87" s="66" t="s">
        <v>83</v>
      </c>
      <c r="B87" s="64" t="s">
        <v>105</v>
      </c>
      <c r="C87" s="109" t="s">
        <v>106</v>
      </c>
      <c r="D87" s="84">
        <v>53.34</v>
      </c>
      <c r="E87" s="82" t="s">
        <v>44</v>
      </c>
      <c r="F87" s="102"/>
    </row>
    <row r="91" spans="2:6" ht="15.75">
      <c r="B91" s="75" t="s">
        <v>20</v>
      </c>
      <c r="C91" s="151" t="s">
        <v>242</v>
      </c>
      <c r="D91" s="151"/>
      <c r="E91" s="151"/>
      <c r="F91" s="151"/>
    </row>
    <row r="92" spans="1:6" ht="15">
      <c r="A92" s="64"/>
      <c r="B92" s="65" t="s">
        <v>23</v>
      </c>
      <c r="C92" s="106" t="s">
        <v>24</v>
      </c>
      <c r="D92" s="65" t="s">
        <v>25</v>
      </c>
      <c r="E92" s="65" t="s">
        <v>26</v>
      </c>
      <c r="F92" s="65" t="s">
        <v>27</v>
      </c>
    </row>
    <row r="93" spans="1:6" ht="15">
      <c r="A93" s="66" t="s">
        <v>21</v>
      </c>
      <c r="B93" s="76" t="s">
        <v>107</v>
      </c>
      <c r="C93" s="109" t="s">
        <v>108</v>
      </c>
      <c r="D93" s="92">
        <v>16.15</v>
      </c>
      <c r="E93" s="92" t="s">
        <v>64</v>
      </c>
      <c r="F93" s="64"/>
    </row>
    <row r="94" spans="1:6" ht="15">
      <c r="A94" s="66" t="s">
        <v>22</v>
      </c>
      <c r="B94" s="76" t="s">
        <v>109</v>
      </c>
      <c r="C94" s="109" t="s">
        <v>110</v>
      </c>
      <c r="D94" s="92">
        <v>5.32</v>
      </c>
      <c r="E94" s="92" t="s">
        <v>64</v>
      </c>
      <c r="F94" s="67"/>
    </row>
    <row r="95" spans="1:6" ht="15">
      <c r="A95" s="66" t="s">
        <v>79</v>
      </c>
      <c r="B95" s="64" t="s">
        <v>111</v>
      </c>
      <c r="C95" s="109" t="s">
        <v>112</v>
      </c>
      <c r="D95" s="92">
        <v>39.14</v>
      </c>
      <c r="E95" s="92" t="s">
        <v>64</v>
      </c>
      <c r="F95" s="67"/>
    </row>
    <row r="96" spans="1:6" ht="15">
      <c r="A96" s="66" t="s">
        <v>80</v>
      </c>
      <c r="B96" s="64" t="s">
        <v>113</v>
      </c>
      <c r="C96" s="109" t="s">
        <v>114</v>
      </c>
      <c r="D96" s="92">
        <v>53.34</v>
      </c>
      <c r="E96" s="92" t="s">
        <v>44</v>
      </c>
      <c r="F96" s="67"/>
    </row>
    <row r="97" spans="1:6" ht="15">
      <c r="A97" s="66" t="s">
        <v>81</v>
      </c>
      <c r="B97" s="64" t="s">
        <v>115</v>
      </c>
      <c r="C97" s="109" t="s">
        <v>116</v>
      </c>
      <c r="D97" s="92">
        <v>46.36</v>
      </c>
      <c r="E97" s="92" t="s">
        <v>44</v>
      </c>
      <c r="F97" s="67"/>
    </row>
    <row r="98" spans="1:6" ht="15">
      <c r="A98" s="66" t="s">
        <v>82</v>
      </c>
      <c r="B98" s="64" t="s">
        <v>117</v>
      </c>
      <c r="C98" s="109" t="s">
        <v>118</v>
      </c>
      <c r="D98" s="92">
        <v>26.67</v>
      </c>
      <c r="E98" s="92" t="s">
        <v>43</v>
      </c>
      <c r="F98" s="67"/>
    </row>
    <row r="99" spans="1:6" ht="15">
      <c r="A99" s="66" t="s">
        <v>83</v>
      </c>
      <c r="B99" s="64" t="s">
        <v>119</v>
      </c>
      <c r="C99" s="109" t="s">
        <v>120</v>
      </c>
      <c r="D99" s="92">
        <v>8.36</v>
      </c>
      <c r="E99" s="92" t="s">
        <v>64</v>
      </c>
      <c r="F99" s="67"/>
    </row>
    <row r="100" spans="1:6" ht="15">
      <c r="A100" s="66" t="s">
        <v>84</v>
      </c>
      <c r="B100" s="64" t="s">
        <v>121</v>
      </c>
      <c r="C100" s="109" t="s">
        <v>122</v>
      </c>
      <c r="D100" s="92">
        <v>26.67</v>
      </c>
      <c r="E100" s="92" t="s">
        <v>43</v>
      </c>
      <c r="F100" s="67"/>
    </row>
    <row r="101" spans="1:6" ht="15">
      <c r="A101" s="66" t="s">
        <v>91</v>
      </c>
      <c r="B101" s="64" t="s">
        <v>123</v>
      </c>
      <c r="C101" s="109" t="s">
        <v>124</v>
      </c>
      <c r="D101" s="92">
        <v>3.8</v>
      </c>
      <c r="E101" s="92" t="s">
        <v>64</v>
      </c>
      <c r="F101" s="67"/>
    </row>
    <row r="102" spans="1:6" ht="15">
      <c r="A102" s="66" t="s">
        <v>92</v>
      </c>
      <c r="B102" s="64" t="s">
        <v>125</v>
      </c>
      <c r="C102" s="109" t="s">
        <v>126</v>
      </c>
      <c r="D102" s="92">
        <v>3.99</v>
      </c>
      <c r="E102" s="92" t="s">
        <v>64</v>
      </c>
      <c r="F102" s="67"/>
    </row>
    <row r="104" ht="15.75" thickBot="1"/>
    <row r="105" spans="2:6" ht="16.5" thickBot="1">
      <c r="B105" s="77" t="s">
        <v>46</v>
      </c>
      <c r="C105" s="151" t="s">
        <v>241</v>
      </c>
      <c r="D105" s="151"/>
      <c r="E105" s="151"/>
      <c r="F105" s="151"/>
    </row>
    <row r="106" spans="1:6" ht="15">
      <c r="A106" s="64"/>
      <c r="B106" s="85" t="s">
        <v>23</v>
      </c>
      <c r="C106" s="114" t="s">
        <v>24</v>
      </c>
      <c r="D106" s="78" t="s">
        <v>25</v>
      </c>
      <c r="E106" s="78" t="s">
        <v>26</v>
      </c>
      <c r="F106" s="78" t="s">
        <v>27</v>
      </c>
    </row>
    <row r="107" spans="1:6" ht="15">
      <c r="A107" s="66" t="s">
        <v>21</v>
      </c>
      <c r="B107" s="64" t="s">
        <v>223</v>
      </c>
      <c r="C107" s="109" t="s">
        <v>224</v>
      </c>
      <c r="D107" s="92">
        <v>53.34</v>
      </c>
      <c r="E107" s="64" t="s">
        <v>225</v>
      </c>
      <c r="F107" s="64"/>
    </row>
    <row r="108" spans="1:6" ht="15">
      <c r="A108" s="66" t="s">
        <v>22</v>
      </c>
      <c r="B108" s="64" t="s">
        <v>128</v>
      </c>
      <c r="C108" s="115" t="s">
        <v>129</v>
      </c>
      <c r="D108" s="80">
        <v>26.67</v>
      </c>
      <c r="E108" s="82" t="s">
        <v>43</v>
      </c>
      <c r="F108" s="81"/>
    </row>
    <row r="109" spans="1:6" ht="15">
      <c r="A109" s="66" t="s">
        <v>79</v>
      </c>
      <c r="B109" s="64" t="s">
        <v>130</v>
      </c>
      <c r="C109" s="109" t="s">
        <v>131</v>
      </c>
      <c r="D109" s="84">
        <v>26.67</v>
      </c>
      <c r="E109" s="82" t="s">
        <v>44</v>
      </c>
      <c r="F109" s="90"/>
    </row>
    <row r="110" spans="1:6" ht="15">
      <c r="A110" s="95"/>
      <c r="B110" s="96"/>
      <c r="C110" s="116"/>
      <c r="D110" s="94"/>
      <c r="E110" s="97"/>
      <c r="F110" s="98"/>
    </row>
    <row r="111" spans="1:6" ht="15">
      <c r="A111" s="100"/>
      <c r="B111" s="91"/>
      <c r="C111" s="113"/>
      <c r="D111" s="94"/>
      <c r="E111" s="97"/>
      <c r="F111" s="99"/>
    </row>
  </sheetData>
  <sheetProtection/>
  <mergeCells count="32">
    <mergeCell ref="C61:C62"/>
    <mergeCell ref="B65:B68"/>
    <mergeCell ref="G61:G62"/>
    <mergeCell ref="A80:A81"/>
    <mergeCell ref="C42:F42"/>
    <mergeCell ref="B69:B73"/>
    <mergeCell ref="A65:A68"/>
    <mergeCell ref="A69:A73"/>
    <mergeCell ref="C69:C73"/>
    <mergeCell ref="C65:C68"/>
    <mergeCell ref="A61:A62"/>
    <mergeCell ref="B61:B62"/>
    <mergeCell ref="C26:F26"/>
    <mergeCell ref="C77:F77"/>
    <mergeCell ref="C53:C54"/>
    <mergeCell ref="A84:A85"/>
    <mergeCell ref="C91:F91"/>
    <mergeCell ref="A53:A54"/>
    <mergeCell ref="B80:B81"/>
    <mergeCell ref="C80:C81"/>
    <mergeCell ref="A63:A64"/>
    <mergeCell ref="D65:D66"/>
    <mergeCell ref="C105:F105"/>
    <mergeCell ref="C84:C85"/>
    <mergeCell ref="B84:B85"/>
    <mergeCell ref="B53:B54"/>
    <mergeCell ref="D53:D54"/>
    <mergeCell ref="E53:E54"/>
    <mergeCell ref="B63:B64"/>
    <mergeCell ref="C63:C64"/>
    <mergeCell ref="E65:E66"/>
    <mergeCell ref="F65:F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6"/>
  <sheetViews>
    <sheetView zoomScalePageLayoutView="0" workbookViewId="0" topLeftCell="A1">
      <selection activeCell="A30" sqref="A30"/>
    </sheetView>
  </sheetViews>
  <sheetFormatPr defaultColWidth="11.421875" defaultRowHeight="15"/>
  <cols>
    <col min="2" max="2" width="23.140625" style="0" customWidth="1"/>
    <col min="3" max="3" width="70.57421875" style="0" bestFit="1" customWidth="1"/>
    <col min="4" max="4" width="29.00390625" style="0" bestFit="1" customWidth="1"/>
    <col min="5" max="5" width="17.140625" style="0" customWidth="1"/>
  </cols>
  <sheetData>
    <row r="2" spans="2:5" ht="15">
      <c r="B2" s="69" t="s">
        <v>20</v>
      </c>
      <c r="C2" s="193" t="s">
        <v>31</v>
      </c>
      <c r="D2" s="193"/>
      <c r="E2" s="193"/>
    </row>
    <row r="3" spans="2:5" ht="15">
      <c r="B3" s="194" t="s">
        <v>29</v>
      </c>
      <c r="C3" s="194" t="s">
        <v>24</v>
      </c>
      <c r="D3" s="65" t="s">
        <v>25</v>
      </c>
      <c r="E3" s="194" t="s">
        <v>27</v>
      </c>
    </row>
    <row r="4" spans="2:5" ht="15">
      <c r="B4" s="195"/>
      <c r="C4" s="195"/>
      <c r="D4" s="70" t="s">
        <v>28</v>
      </c>
      <c r="E4" s="195"/>
    </row>
    <row r="5" spans="2:5" ht="15">
      <c r="B5" s="64"/>
      <c r="C5" s="64"/>
      <c r="D5" s="64"/>
      <c r="E5" s="64"/>
    </row>
    <row r="6" spans="2:5" ht="15">
      <c r="B6" s="64"/>
      <c r="C6" s="64"/>
      <c r="D6" s="64"/>
      <c r="E6" s="64"/>
    </row>
  </sheetData>
  <sheetProtection/>
  <mergeCells count="4">
    <mergeCell ref="C2:E2"/>
    <mergeCell ref="B3:B4"/>
    <mergeCell ref="C3:C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NURIAPS</cp:lastModifiedBy>
  <cp:lastPrinted>2020-01-13T11:57:22Z</cp:lastPrinted>
  <dcterms:created xsi:type="dcterms:W3CDTF">2018-12-13T11:35:10Z</dcterms:created>
  <dcterms:modified xsi:type="dcterms:W3CDTF">2020-02-06T08:14:33Z</dcterms:modified>
  <cp:category/>
  <cp:version/>
  <cp:contentType/>
  <cp:contentStatus/>
</cp:coreProperties>
</file>