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035" activeTab="0"/>
  </bookViews>
  <sheets>
    <sheet name="Dietas" sheetId="1" r:id="rId1"/>
    <sheet name="Viajes" sheetId="2" r:id="rId2"/>
    <sheet name="Gastos repre-proto" sheetId="3" r:id="rId3"/>
  </sheets>
  <definedNames/>
  <calcPr fullCalcOnLoad="1"/>
</workbook>
</file>

<file path=xl/sharedStrings.xml><?xml version="1.0" encoding="utf-8"?>
<sst xmlns="http://schemas.openxmlformats.org/spreadsheetml/2006/main" count="349" uniqueCount="204">
  <si>
    <t>CONSEJERÍA DE PRESIDENCIA Y PARTICIPACIÓN CIUDADANA</t>
  </si>
  <si>
    <t>NOMBRE Y APELLIDOS</t>
  </si>
  <si>
    <t>CARGO</t>
  </si>
  <si>
    <t>PROGRAMA</t>
  </si>
  <si>
    <t>ENERO</t>
  </si>
  <si>
    <t>FEBRERO</t>
  </si>
  <si>
    <t>MARZO</t>
  </si>
  <si>
    <t>Alojam. 
y/o
manutenc.</t>
  </si>
  <si>
    <t>Locomoción</t>
  </si>
  <si>
    <t>Total</t>
  </si>
  <si>
    <t>Agenda 1</t>
  </si>
  <si>
    <t>Agenda 2</t>
  </si>
  <si>
    <t>Agenda 3</t>
  </si>
  <si>
    <t>Lugar y fechas</t>
  </si>
  <si>
    <t>Motivo</t>
  </si>
  <si>
    <t>Coste satisfecho</t>
  </si>
  <si>
    <t>Concepto</t>
  </si>
  <si>
    <t>Adjudicatario</t>
  </si>
  <si>
    <t>Objeto</t>
  </si>
  <si>
    <t>TOTAL 1º TRIMESTRE 2019</t>
  </si>
  <si>
    <t>Guillermo Martínez Suárez</t>
  </si>
  <si>
    <t>Consejero</t>
  </si>
  <si>
    <t>121A</t>
  </si>
  <si>
    <t>Carlos Rodríguez Sánchez</t>
  </si>
  <si>
    <t>SGT</t>
  </si>
  <si>
    <t>Encarnación Vicente Suárez</t>
  </si>
  <si>
    <t>DG Justicia</t>
  </si>
  <si>
    <t>141B</t>
  </si>
  <si>
    <t>Mª Consolación Begoña Serrano Ortega</t>
  </si>
  <si>
    <t>DG Emigrac. y Coop. Desarrollo</t>
  </si>
  <si>
    <t>313B</t>
  </si>
  <si>
    <t xml:space="preserve">Francisco José Villaverde Suárez </t>
  </si>
  <si>
    <t>Ag. Astur. Coop. Desarrollo</t>
  </si>
  <si>
    <t>313C</t>
  </si>
  <si>
    <t>Almudena Cueto Sánchez</t>
  </si>
  <si>
    <t>DG IAM y Políticas Juventud</t>
  </si>
  <si>
    <t>323A</t>
  </si>
  <si>
    <t>Melania Álvarez García</t>
  </si>
  <si>
    <t>DG Participación Ciudadana</t>
  </si>
  <si>
    <t>126F</t>
  </si>
  <si>
    <t>DG Interior</t>
  </si>
  <si>
    <t>126C</t>
  </si>
  <si>
    <r>
      <t>Mª Pilar Alonso Alonso</t>
    </r>
    <r>
      <rPr>
        <b/>
        <vertAlign val="superscript"/>
        <sz val="10"/>
        <rFont val="Calibri"/>
        <family val="2"/>
      </rPr>
      <t xml:space="preserve"> </t>
    </r>
  </si>
  <si>
    <r>
      <t>NOTA:</t>
    </r>
    <r>
      <rPr>
        <b/>
        <sz val="10"/>
        <color indexed="12"/>
        <rFont val="Calibri"/>
        <family val="2"/>
      </rPr>
      <t xml:space="preserve"> </t>
    </r>
    <r>
      <rPr>
        <sz val="10"/>
        <rFont val="Calibri"/>
        <family val="2"/>
      </rPr>
      <t xml:space="preserve">Esta tabla </t>
    </r>
    <r>
      <rPr>
        <b/>
        <u val="single"/>
        <sz val="10"/>
        <rFont val="Calibri"/>
        <family val="2"/>
      </rPr>
      <t>sólo recoge</t>
    </r>
    <r>
      <rPr>
        <sz val="10"/>
        <rFont val="Calibri"/>
        <family val="2"/>
      </rPr>
      <t xml:space="preserve"> los gastos abonados a los interesados en nómina, pero no aquellos otros sufragados directamente por la Consejería, al carecer de dicha información.
</t>
    </r>
    <r>
      <rPr>
        <b/>
        <u val="single"/>
        <sz val="10"/>
        <rFont val="Calibri"/>
        <family val="2"/>
      </rPr>
      <t>El criterio utilizado de consignación de datos es el de la fecha de abono de la indemnización</t>
    </r>
    <r>
      <rPr>
        <sz val="10"/>
        <rFont val="Calibri"/>
        <family val="2"/>
      </rPr>
      <t xml:space="preserve">, con independencia de la fecha de realización de la comisión de servicios. </t>
    </r>
    <r>
      <rPr>
        <b/>
        <u val="single"/>
        <sz val="10"/>
        <rFont val="Calibri"/>
        <family val="2"/>
      </rPr>
      <t>Puede</t>
    </r>
    <r>
      <rPr>
        <sz val="10"/>
        <rFont val="Calibri"/>
        <family val="2"/>
      </rPr>
      <t xml:space="preserve">, por tanto, </t>
    </r>
    <r>
      <rPr>
        <b/>
        <u val="single"/>
        <sz val="10"/>
        <rFont val="Calibri"/>
        <family val="2"/>
      </rPr>
      <t>no estar incluida</t>
    </r>
    <r>
      <rPr>
        <sz val="10"/>
        <rFont val="Calibri"/>
        <family val="2"/>
      </rPr>
      <t xml:space="preserve"> la</t>
    </r>
    <r>
      <rPr>
        <b/>
        <sz val="10"/>
        <rFont val="Calibri"/>
        <family val="2"/>
      </rPr>
      <t xml:space="preserve"> </t>
    </r>
    <r>
      <rPr>
        <b/>
        <u val="single"/>
        <sz val="10"/>
        <rFont val="Calibri"/>
        <family val="2"/>
      </rPr>
      <t>totalidad</t>
    </r>
    <r>
      <rPr>
        <sz val="10"/>
        <rFont val="Calibri"/>
        <family val="2"/>
      </rPr>
      <t xml:space="preserve"> de indemnizaciones que pudieran corresponder a comisiones de servicio </t>
    </r>
    <r>
      <rPr>
        <b/>
        <u val="single"/>
        <sz val="10"/>
        <rFont val="Calibri"/>
        <family val="2"/>
      </rPr>
      <t>efectuadas dentro del año</t>
    </r>
    <r>
      <rPr>
        <sz val="10"/>
        <rFont val="Calibri"/>
        <family val="2"/>
      </rPr>
      <t xml:space="preserve">; </t>
    </r>
    <r>
      <rPr>
        <b/>
        <u val="single"/>
        <sz val="10"/>
        <rFont val="Calibri"/>
        <family val="2"/>
      </rPr>
      <t>sólo aquellas presentadas</t>
    </r>
    <r>
      <rPr>
        <sz val="10"/>
        <rFont val="Calibri"/>
        <family val="2"/>
      </rPr>
      <t xml:space="preserve"> para su tramitación entre el cierre de la nómina del mes de diciembre de 2018 y el cierre de la nómina del mes de diciembre de 2019.</t>
    </r>
  </si>
  <si>
    <t>Santiago de Compostela - 27 y 28 de enero de 2019</t>
  </si>
  <si>
    <t>HOTEL</t>
  </si>
  <si>
    <t>VIAJES EROSKI SA</t>
  </si>
  <si>
    <t>Madrid- 29 y 30 de enero de 2019</t>
  </si>
  <si>
    <t>Madrid- 25 y 26 de febrero de 2019</t>
  </si>
  <si>
    <t>GLOBAL CORPORATE TRAVEL SLU</t>
  </si>
  <si>
    <t>Palma de Mallorca- 21 y 22 de febrero de 2019</t>
  </si>
  <si>
    <t>Billetes avión</t>
  </si>
  <si>
    <t>Beatriz Coto Rodríguez</t>
  </si>
  <si>
    <t>Jefe/a Gabinete</t>
  </si>
  <si>
    <t>Caracas - Venezuela
(19/1/19-23/1/19)</t>
  </si>
  <si>
    <t>Reuniones con el patronato de la Fundación España Salud, con la Fundación Centro Asturiano de Caracas, el Centro Asturiano de Caracas y emigrantes residentes en Venezuela</t>
  </si>
  <si>
    <t xml:space="preserve">Viaje (vuelos ida y vuelta)
 y seguro de la Directora </t>
  </si>
  <si>
    <t>Palma de Mallorca
(20/02/2019-22/02/2019)</t>
  </si>
  <si>
    <t xml:space="preserve">Asistencia al XII Encuentro de Comunidades
 Autónomas y Cooperación al Desarrollo
</t>
  </si>
  <si>
    <t>Viaje (vuelos ida y vuelta) de la Directora</t>
  </si>
  <si>
    <t>Globalia Corporate Travel, S.L.U.</t>
  </si>
  <si>
    <t>Buenos Aires - Argentina
 (1/3/19-8/3/19)</t>
  </si>
  <si>
    <t>Seguimiento  del Convenio de Colaboración con la Asociación Civil Club Tinetense Residencia Asturiana, así como reuniones con los Centros Asturianos y emigrantes residentes en Argentina</t>
  </si>
  <si>
    <t xml:space="preserve">Viaje (vuelos ida y vuelta), alojamiento
 y seguro de la Directora </t>
  </si>
  <si>
    <t>Agenda 4</t>
  </si>
  <si>
    <t>Asturias-Madrid
(18-03-2019)</t>
  </si>
  <si>
    <t>Asistencia a la reunión convocada por el Consejo General de la Ciudadanía Española en el Exterior</t>
  </si>
  <si>
    <t>Viaje (vuelos ida y vuelta)</t>
  </si>
  <si>
    <t>Agenda 5</t>
  </si>
  <si>
    <t>Asturias-Buenos Aires
 (29-03-2019 - 03-04-2019)</t>
  </si>
  <si>
    <t>Asistencia a reuniones con las juntas directivas de varios Centros Asturianos de Buenos Aires, reuniones en el Consulado y con personal de la Consejería de Trabajo</t>
  </si>
  <si>
    <t>Alto Cargo: María Paz Fernández Felgueroso, Presidenta del Consejo de Comunidades Asturianas</t>
  </si>
  <si>
    <t>Almuerzo</t>
  </si>
  <si>
    <t>Almuerzo ofrecido a delegación de Centro Asturiano de México A.C. en  en acto institucional de  homenaje al Dr. Manuel Peláez Cebrián, el día 12 de febrero de 2019</t>
  </si>
  <si>
    <t>Mirador de Toró, S.A.</t>
  </si>
  <si>
    <t>Madrid 08/02/2019</t>
  </si>
  <si>
    <t>Reunión del Grupo institucional de CCAA y FEMP</t>
  </si>
  <si>
    <t>Vuelo</t>
  </si>
  <si>
    <t>ABONADO EN DIETAS</t>
  </si>
  <si>
    <t xml:space="preserve">Reunión de la Comisión Técnica Sectorial de Igualdad </t>
  </si>
  <si>
    <t>TARNA S.L</t>
  </si>
  <si>
    <t>Merida 21/03/2019</t>
  </si>
  <si>
    <t>Hotel</t>
  </si>
  <si>
    <t>Reunión Consejo Interterritorial de Juventud</t>
  </si>
  <si>
    <t>Alto Cargo: DIRECCIÓN GENERAL DEL INSTITUTO ASTURIANO DE LA MUJER Y POLÍTICAS DE JUVENTUD</t>
  </si>
  <si>
    <t>Logroño (5/2/2019-6/2/2019)</t>
  </si>
  <si>
    <t>Alojamiento</t>
  </si>
  <si>
    <t>EMPRESA TURÍSTICA HOTELERA, S.A.</t>
  </si>
  <si>
    <t>Bilbao- 26/3/2019</t>
  </si>
  <si>
    <t>Madrid 20/03/2019</t>
  </si>
  <si>
    <t>Navia, 6 febrero 2019</t>
  </si>
  <si>
    <t xml:space="preserve">Acto Unión Europea </t>
  </si>
  <si>
    <t>Parque móvil</t>
  </si>
  <si>
    <t>Toledo, 27 y 28 febrero 2019</t>
  </si>
  <si>
    <t>Red Autonómica de Participación Ciudadana</t>
  </si>
  <si>
    <t>Madrid, 1 marzo 2019</t>
  </si>
  <si>
    <t>Reunión Oficina Parlamento Europeo</t>
  </si>
  <si>
    <t>Castropol, 16 marzo 2019</t>
  </si>
  <si>
    <t xml:space="preserve">Encuentro Asociaciones Occidente </t>
  </si>
  <si>
    <t>Alto Cargo: DIRECTORA GENERAL DE PARTICIPACIÓN CIUDADANA</t>
  </si>
  <si>
    <t>Alto Cargo: DIRECTORA GENERAL DE JUSTICIA</t>
  </si>
  <si>
    <t>Alto Cargo: DIRECTOR DE LA AGENCIA ASTURIANA DE COOPERACIÓN AL DESARROLLO</t>
  </si>
  <si>
    <t>Comisión Técnica de la Administración Judicial Electrónica (CTEAJE)</t>
  </si>
  <si>
    <t>Comisión de seguimiento del Convenio de Mediación</t>
  </si>
  <si>
    <t xml:space="preserve">Viajes El Corte Inglés S.A. </t>
  </si>
  <si>
    <t xml:space="preserve">Viajes Solius S.L.U. </t>
  </si>
  <si>
    <t xml:space="preserve">Viajes Eroski S.A. </t>
  </si>
  <si>
    <t>Alto Cargo: DIRECTORA GENERAL DE EMIGRACIÓN Y COOPERACIÓN AL DESARROLLO</t>
  </si>
  <si>
    <t>Alto Cargo: CONSEJERO DE PRESIDENCIA Y PARTICIPACIÓN CIUDADANA</t>
  </si>
  <si>
    <t>Alto Cargo: JEFA DE GABINETE DE LA CONSEJERÍA DE PRESIDENCIA Y PARTICIPACIÓN CIUDADANA</t>
  </si>
  <si>
    <t>ASISTENCIA CON EL CONSEJERO DE PRESIDENCIA Y PARTICIPACIÓN CIUDADANA Y  AL ACTO CORREDOR DEL ATLÁNTICO EL 28 DE ENERO DE 2019</t>
  </si>
  <si>
    <t>ASISTENCIA CON EL CONSEJERO DE PRESIDENCIA Y PARTICIPACIÓN CIUDADANA Y DE LA JEFA DE GABINETE AL ACTO  "CORREDOR ATLÁNTICO: LA  HORA DEL NOROESTE DE ESPAÑA" ORGANIZADA POR TRIBUNA FORUM EUROPA</t>
  </si>
  <si>
    <t>ASISTENCIA  AL ACTO CORREDOR DEL ATLÁNTICO EL 28 DE ENERO DE 2019</t>
  </si>
  <si>
    <t>ASISTENCIA A LA COMISIÓN DE SEGUIMIENTO DE LA CONFERENCIA DE PRESIDENTES</t>
  </si>
  <si>
    <t>ASISTENCIA  AL ACTO  "CORREDOR ATLÁNTICO: LA  HORA DEL NOROESTE DE ESPAÑA" ORGANIZADA POR TRIBUNA FORUM EUROPA</t>
  </si>
  <si>
    <t>Alto Cargo: SECRETARIO GENERAL TÉCNICO</t>
  </si>
  <si>
    <t>Madrid, 27 y 28 de marzo de 2019</t>
  </si>
  <si>
    <t>Senado : Informe de Comunidades Autónomas</t>
  </si>
  <si>
    <t>Hotel y varios</t>
  </si>
  <si>
    <t>SE ABONA EN DIETAS</t>
  </si>
  <si>
    <t>ABRIL</t>
  </si>
  <si>
    <t>MAYO</t>
  </si>
  <si>
    <t>JUNIO</t>
  </si>
  <si>
    <t>TOTAL 2º TRIMESTRE AÑO 2019</t>
  </si>
  <si>
    <t>Madrid - 10 y 11 junio de 2019</t>
  </si>
  <si>
    <t>REUNIÓN CON EL DIRECTOR DE LA AGENCIA ESTATAL "BOLETÍN OFICIAL DEL ESTADO (BOE)</t>
  </si>
  <si>
    <t>Jornadas sobre Transparencia y Protección de Datos de la Abogacía General de la Comunidad de Madrid</t>
  </si>
  <si>
    <t>Madrid, 6 de mayo de 2019</t>
  </si>
  <si>
    <t>Madrid, 27 y 28 de mayo; 3, 10 y 17 de junio de 2019</t>
  </si>
  <si>
    <t>Jornadas presenciales especialización delegados de protección de datos.</t>
  </si>
  <si>
    <t>Hotel, viajes y varios</t>
  </si>
  <si>
    <t>Viaje y varios</t>
  </si>
  <si>
    <t>Agenda 6</t>
  </si>
  <si>
    <t>Madrid
(7-6-2019)</t>
  </si>
  <si>
    <t>Asistencia a la entrega del título "Asturiano Universal"</t>
  </si>
  <si>
    <t>135,00 € IVA inc.</t>
  </si>
  <si>
    <t>Alojamiento de la Directora</t>
  </si>
  <si>
    <t>VIAJES SANANDER S.L.</t>
  </si>
  <si>
    <t>Madrid - 27 de febrero</t>
  </si>
  <si>
    <t>ASISTENCIA A PRESENTACIÓN DEL LIBRO "LA HIJA DE LA INDIANA" EN EL SALÓN PRÍNCIPE DE ASTURIAS DEL CENTRO ASTURIANO DE MADRID</t>
  </si>
  <si>
    <t>Buenos Aires 12-18 de abril</t>
  </si>
  <si>
    <t>REUNIONES CON LAS JUNTAS DIRECTIVAS DE LOS CENTROS ASTURIANOS DE BUENOS AIRES Y CANGAS DEL NARCEA EN BUENOS AIRES</t>
  </si>
  <si>
    <t>VUELOS, HOTEL Y SEGURO</t>
  </si>
  <si>
    <t>Alto Cargo: PRESIDENTA DEL CONSEJO DE COMUNIDADES ASTURIANAS</t>
  </si>
  <si>
    <t>Alto Cargo: Consejero de Presidencia y Participación Ciudadana</t>
  </si>
  <si>
    <t>SUMINISTRO DE RAMO DE FLORES</t>
  </si>
  <si>
    <t>ACTO DE HOMENAJE A 80 COMBATIENTES REPUBLICADOS FALLECIDOS EN EL FRENTE DURANTE LA GUERRA CIVIL , CELEBRADO EN EL CEMENTERIO DE LIMPIAS EL 29 DE SEPTIEMBRE DE 2018</t>
  </si>
  <si>
    <t>C.H.M.</t>
  </si>
  <si>
    <t>Madrid 3/4/2019</t>
  </si>
  <si>
    <t>Reunión de la Conferencia de Igualdad</t>
  </si>
  <si>
    <t>Salas, 2/5/2019</t>
  </si>
  <si>
    <t>Acto de la mujer del año</t>
  </si>
  <si>
    <t>Gastos viaje</t>
  </si>
  <si>
    <t>Encuentro de Asociación de mujeres de tiempo propio</t>
  </si>
  <si>
    <t>Asistencia Asamblea REAJ</t>
  </si>
  <si>
    <t>Madrid, 6/6/2019</t>
  </si>
  <si>
    <t>Billetes avión y otros gastos</t>
  </si>
  <si>
    <t>Agenda 7</t>
  </si>
  <si>
    <t>Asturias Women Surf Gijon</t>
  </si>
  <si>
    <t>Agenda 8</t>
  </si>
  <si>
    <t>Alto Cargo: DIRECTORA GENERAL DE INTERIOR</t>
  </si>
  <si>
    <t>Valencia, 10, 11 y 12 de junio 
de 2019</t>
  </si>
  <si>
    <t xml:space="preserve">Congreso de Juego Expojoc </t>
  </si>
  <si>
    <t>Viaje (vuelo de ida) y tren (vuelta)</t>
  </si>
  <si>
    <t>Avoris Retail Division, S.L. (avión). 
Tren: gasto adelantado por DG</t>
  </si>
  <si>
    <t>Avilés, 2 abril 2019</t>
  </si>
  <si>
    <t>6ª Jornada técnica de fundaciones La transformación digital en el tercer sector, organizada por el Consejo Autonómico de Fundaciones del Principado.</t>
  </si>
  <si>
    <t>Cangas de Onís, 6 abril 2019</t>
  </si>
  <si>
    <t>Encuentro Creando Redes de Solidaridad</t>
  </si>
  <si>
    <t xml:space="preserve">Servicio de restauración </t>
  </si>
  <si>
    <t>Encuentro de Embajadores de la Unión Europea</t>
  </si>
  <si>
    <t>2,746,20 euros</t>
  </si>
  <si>
    <t>OPALO HOTELS, S.L.U.</t>
  </si>
  <si>
    <t xml:space="preserve">Servicio de autobús </t>
  </si>
  <si>
    <t>1,100 euros</t>
  </si>
  <si>
    <t xml:space="preserve"> Autocares Mariano SL</t>
  </si>
  <si>
    <t>Madrid, 9 de abril de 2019</t>
  </si>
  <si>
    <t>Feria Int. Del Juego</t>
  </si>
  <si>
    <t>Vehículo oficial</t>
  </si>
  <si>
    <t>Abonado en dietas</t>
  </si>
  <si>
    <t>Madrid (capital) y Torrelodones, 21 y 22 de mayo de 2019</t>
  </si>
  <si>
    <t>Premios Azar Plus 2019</t>
  </si>
  <si>
    <t xml:space="preserve">Vehículo propio (900 km) </t>
  </si>
  <si>
    <t>Madrid, 8 de abril de 2019</t>
  </si>
  <si>
    <t xml:space="preserve">Comisión permanente Consejo Nacional P.Civil; </t>
  </si>
  <si>
    <t>JULIO</t>
  </si>
  <si>
    <t>AGOSTO</t>
  </si>
  <si>
    <t>SEPTIEMBRE</t>
  </si>
  <si>
    <t>TOTAL 3º TRIMESTRE AÑO 2019</t>
  </si>
  <si>
    <t>----</t>
  </si>
  <si>
    <t>INDEMNIZACIONES POR RAZÓN DE SERVICIO ABONADAS A ALTOS CARGOS EN LOS TRES PRIMEROS TRIMESTRES DEL AÑO 2019</t>
  </si>
  <si>
    <t>PRIMER, SEGUNDO y TERCER TRIMESTRE 2019</t>
  </si>
  <si>
    <t>PRIMER, SEGUNDO Y TERCER TRIMESTRE 2019</t>
  </si>
  <si>
    <t>Sevilla, 20-21 septiembre</t>
  </si>
  <si>
    <t>Acto institucional del día de Asturias en Sevilla - Centro Asturiano de Sevilla</t>
  </si>
  <si>
    <t>VUELOS y HOTEL</t>
  </si>
  <si>
    <t>Acuerdo Marco - Avoris Retail División S.L.</t>
  </si>
  <si>
    <t>Almuerzo ofrecido a una delegación asturiana procedente del Centro Asturiano de México, 34 personas, en Gijón, el domingo 28 de julio de 2019</t>
  </si>
  <si>
    <t>Exclusivas Chipimar S.L.</t>
  </si>
  <si>
    <t>Madrid- 7 y 8 de julio de 2019</t>
  </si>
  <si>
    <t>REUNIÓN CON LA SECRETARÍA DE ESTADO DE MIGRACIONES</t>
  </si>
  <si>
    <t>VIAJES SOLIUS SLU</t>
  </si>
  <si>
    <t>Santiago de Compostela-23 y 24 de julio de 2019</t>
  </si>
  <si>
    <t>ASISTENCIA AL ACTO INSTITUCIONAL DE ENTREGA DE LA MEDALLA DE ORO AL SR. JAVIER FERNÁNDEZ FERNÁNDEZ, EX PRESIDENTE DEL PRINCIPADO DE ASTURIAS , OTORGADA POR LA XUNTA DE GALICIA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</si>
</sst>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_ ;[Red]\-#,##0.0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1"/>
      <color indexed="10"/>
      <name val="Calibri"/>
      <family val="2"/>
    </font>
    <font>
      <b/>
      <vertAlign val="superscript"/>
      <sz val="10"/>
      <name val="Calibri"/>
      <family val="2"/>
    </font>
    <font>
      <b/>
      <u val="single"/>
      <sz val="12"/>
      <color indexed="12"/>
      <name val="Calibri"/>
      <family val="2"/>
    </font>
    <font>
      <b/>
      <sz val="10"/>
      <color indexed="12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10"/>
      <name val="Calibri"/>
      <family val="2"/>
    </font>
    <font>
      <b/>
      <i/>
      <sz val="11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i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i/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/>
    </border>
    <border>
      <left style="double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/>
      <bottom style="double">
        <color indexed="55"/>
      </bottom>
    </border>
    <border>
      <left/>
      <right style="thin">
        <color indexed="55"/>
      </right>
      <top style="double">
        <color indexed="55"/>
      </top>
      <bottom style="double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double">
        <color indexed="55"/>
      </right>
      <top/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double">
        <color indexed="55"/>
      </bottom>
    </border>
    <border>
      <left style="thin"/>
      <right style="thin"/>
      <top style="thin"/>
      <bottom style="thin"/>
    </border>
    <border>
      <left style="double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/>
      <right style="double">
        <color indexed="55"/>
      </right>
      <top/>
      <bottom/>
    </border>
    <border>
      <left style="double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55"/>
      </left>
      <right>
        <color indexed="63"/>
      </right>
      <top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>
        <color indexed="55"/>
      </bottom>
    </border>
    <border>
      <left/>
      <right style="thin">
        <color indexed="55"/>
      </right>
      <top style="double">
        <color indexed="55"/>
      </top>
      <bottom/>
    </border>
    <border>
      <left style="thin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/>
      <top style="double">
        <color indexed="55"/>
      </top>
      <bottom/>
    </border>
    <border>
      <left/>
      <right/>
      <top style="double">
        <color indexed="55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double">
        <color indexed="55"/>
      </right>
      <top style="double">
        <color indexed="55"/>
      </top>
      <bottom/>
    </border>
    <border>
      <left/>
      <right style="thin"/>
      <top style="double">
        <color indexed="55"/>
      </top>
      <bottom/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50" fillId="20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07">
    <xf numFmtId="0" fontId="0" fillId="0" borderId="0" xfId="0" applyFont="1" applyAlignment="1">
      <alignment/>
    </xf>
    <xf numFmtId="14" fontId="3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32" borderId="11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6" fillId="32" borderId="13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164" fontId="4" fillId="0" borderId="18" xfId="0" applyNumberFormat="1" applyFont="1" applyFill="1" applyBorder="1" applyAlignment="1">
      <alignment horizontal="right"/>
    </xf>
    <xf numFmtId="164" fontId="9" fillId="33" borderId="19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164" fontId="9" fillId="33" borderId="21" xfId="0" applyNumberFormat="1" applyFont="1" applyFill="1" applyBorder="1" applyAlignment="1">
      <alignment horizontal="right"/>
    </xf>
    <xf numFmtId="164" fontId="4" fillId="0" borderId="22" xfId="0" applyNumberFormat="1" applyFont="1" applyFill="1" applyBorder="1" applyAlignment="1">
      <alignment horizontal="right"/>
    </xf>
    <xf numFmtId="164" fontId="9" fillId="33" borderId="2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2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2" fillId="2" borderId="24" xfId="0" applyFont="1" applyFill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 horizontal="left" wrapText="1"/>
    </xf>
    <xf numFmtId="0" fontId="7" fillId="0" borderId="26" xfId="0" applyFont="1" applyBorder="1" applyAlignment="1">
      <alignment horizontal="left"/>
    </xf>
    <xf numFmtId="0" fontId="4" fillId="0" borderId="27" xfId="0" applyFont="1" applyBorder="1" applyAlignment="1">
      <alignment/>
    </xf>
    <xf numFmtId="0" fontId="4" fillId="0" borderId="19" xfId="0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164" fontId="4" fillId="0" borderId="27" xfId="0" applyNumberFormat="1" applyFont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 wrapText="1"/>
    </xf>
    <xf numFmtId="0" fontId="4" fillId="0" borderId="21" xfId="0" applyFont="1" applyBorder="1" applyAlignment="1">
      <alignment horizontal="center" wrapText="1"/>
    </xf>
    <xf numFmtId="164" fontId="4" fillId="0" borderId="28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8" xfId="0" applyFont="1" applyBorder="1" applyAlignment="1">
      <alignment wrapText="1"/>
    </xf>
    <xf numFmtId="0" fontId="4" fillId="0" borderId="29" xfId="0" applyFont="1" applyBorder="1" applyAlignment="1">
      <alignment/>
    </xf>
    <xf numFmtId="0" fontId="4" fillId="0" borderId="23" xfId="0" applyFont="1" applyBorder="1" applyAlignment="1">
      <alignment horizontal="center"/>
    </xf>
    <xf numFmtId="164" fontId="4" fillId="0" borderId="29" xfId="0" applyNumberFormat="1" applyFont="1" applyBorder="1" applyAlignment="1">
      <alignment horizontal="right"/>
    </xf>
    <xf numFmtId="0" fontId="7" fillId="0" borderId="30" xfId="0" applyFont="1" applyBorder="1" applyAlignment="1">
      <alignment/>
    </xf>
    <xf numFmtId="164" fontId="7" fillId="0" borderId="11" xfId="0" applyNumberFormat="1" applyFont="1" applyBorder="1" applyAlignment="1">
      <alignment/>
    </xf>
    <xf numFmtId="8" fontId="0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64" fontId="4" fillId="0" borderId="26" xfId="0" applyNumberFormat="1" applyFont="1" applyFill="1" applyBorder="1" applyAlignment="1">
      <alignment horizontal="right"/>
    </xf>
    <xf numFmtId="164" fontId="4" fillId="0" borderId="26" xfId="0" applyNumberFormat="1" applyFont="1" applyBorder="1" applyAlignment="1">
      <alignment horizontal="right"/>
    </xf>
    <xf numFmtId="0" fontId="7" fillId="0" borderId="31" xfId="0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18" fillId="0" borderId="24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33" borderId="0" xfId="0" applyFill="1" applyAlignment="1">
      <alignment/>
    </xf>
    <xf numFmtId="0" fontId="2" fillId="33" borderId="32" xfId="0" applyFont="1" applyFill="1" applyBorder="1" applyAlignment="1">
      <alignment horizontal="left"/>
    </xf>
    <xf numFmtId="0" fontId="0" fillId="0" borderId="24" xfId="0" applyBorder="1" applyAlignment="1">
      <alignment horizontal="justify" vertical="center" wrapText="1"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8" fontId="18" fillId="0" borderId="24" xfId="0" applyNumberFormat="1" applyFont="1" applyFill="1" applyBorder="1" applyAlignment="1">
      <alignment horizontal="center"/>
    </xf>
    <xf numFmtId="8" fontId="1" fillId="0" borderId="24" xfId="0" applyNumberFormat="1" applyFont="1" applyFill="1" applyBorder="1" applyAlignment="1">
      <alignment horizontal="center"/>
    </xf>
    <xf numFmtId="8" fontId="1" fillId="0" borderId="24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4" xfId="0" applyFont="1" applyBorder="1" applyAlignment="1">
      <alignment/>
    </xf>
    <xf numFmtId="164" fontId="1" fillId="0" borderId="33" xfId="0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9" fillId="0" borderId="24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left" wrapText="1"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165" fontId="18" fillId="0" borderId="24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164" fontId="18" fillId="0" borderId="24" xfId="0" applyNumberFormat="1" applyFont="1" applyBorder="1" applyAlignment="1">
      <alignment horizontal="center" vertical="center"/>
    </xf>
    <xf numFmtId="164" fontId="0" fillId="0" borderId="24" xfId="0" applyNumberFormat="1" applyBorder="1" applyAlignment="1">
      <alignment horizontal="center"/>
    </xf>
    <xf numFmtId="8" fontId="0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8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2" fillId="33" borderId="0" xfId="0" applyFont="1" applyFill="1" applyAlignment="1">
      <alignment/>
    </xf>
    <xf numFmtId="8" fontId="18" fillId="0" borderId="24" xfId="0" applyNumberFormat="1" applyFont="1" applyBorder="1" applyAlignment="1">
      <alignment horizontal="right"/>
    </xf>
    <xf numFmtId="0" fontId="0" fillId="0" borderId="24" xfId="0" applyBorder="1" applyAlignment="1">
      <alignment horizontal="center"/>
    </xf>
    <xf numFmtId="14" fontId="1" fillId="0" borderId="34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164" fontId="9" fillId="33" borderId="35" xfId="0" applyNumberFormat="1" applyFont="1" applyFill="1" applyBorder="1" applyAlignment="1">
      <alignment horizontal="right"/>
    </xf>
    <xf numFmtId="164" fontId="9" fillId="33" borderId="36" xfId="0" applyNumberFormat="1" applyFont="1" applyFill="1" applyBorder="1" applyAlignment="1">
      <alignment horizontal="right"/>
    </xf>
    <xf numFmtId="164" fontId="9" fillId="33" borderId="37" xfId="0" applyNumberFormat="1" applyFont="1" applyFill="1" applyBorder="1" applyAlignment="1">
      <alignment horizontal="right"/>
    </xf>
    <xf numFmtId="0" fontId="7" fillId="34" borderId="38" xfId="0" applyFont="1" applyFill="1" applyBorder="1" applyAlignment="1">
      <alignment horizontal="center" wrapText="1"/>
    </xf>
    <xf numFmtId="0" fontId="8" fillId="34" borderId="39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 horizontal="left" wrapText="1"/>
    </xf>
    <xf numFmtId="0" fontId="0" fillId="0" borderId="24" xfId="0" applyBorder="1" applyAlignment="1">
      <alignment horizontal="center" wrapText="1"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7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21" fillId="0" borderId="0" xfId="0" applyFont="1" applyAlignment="1">
      <alignment/>
    </xf>
    <xf numFmtId="4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left" wrapText="1"/>
    </xf>
    <xf numFmtId="0" fontId="1" fillId="0" borderId="34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164" fontId="18" fillId="0" borderId="34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19" fillId="0" borderId="24" xfId="0" applyFont="1" applyBorder="1" applyAlignment="1">
      <alignment horizontal="center" vertical="center" wrapText="1"/>
    </xf>
    <xf numFmtId="8" fontId="1" fillId="0" borderId="24" xfId="0" applyNumberFormat="1" applyFont="1" applyBorder="1" applyAlignment="1">
      <alignment horizontal="center" vertical="center" wrapText="1"/>
    </xf>
    <xf numFmtId="0" fontId="6" fillId="32" borderId="40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56" fillId="0" borderId="2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left" wrapText="1"/>
    </xf>
    <xf numFmtId="8" fontId="18" fillId="0" borderId="24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4" xfId="0" applyFont="1" applyBorder="1" applyAlignment="1">
      <alignment horizontal="center" wrapText="1"/>
    </xf>
    <xf numFmtId="0" fontId="18" fillId="0" borderId="24" xfId="0" applyFont="1" applyBorder="1" applyAlignment="1">
      <alignment horizontal="center" vertical="center" wrapText="1"/>
    </xf>
    <xf numFmtId="0" fontId="56" fillId="35" borderId="0" xfId="0" applyFont="1" applyFill="1" applyBorder="1" applyAlignment="1">
      <alignment horizontal="center"/>
    </xf>
    <xf numFmtId="0" fontId="18" fillId="0" borderId="24" xfId="0" applyFont="1" applyBorder="1" applyAlignment="1">
      <alignment wrapText="1"/>
    </xf>
    <xf numFmtId="14" fontId="18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>
      <alignment/>
    </xf>
    <xf numFmtId="0" fontId="51" fillId="0" borderId="4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2" borderId="38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4" fillId="32" borderId="38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4" fillId="32" borderId="41" xfId="0" applyFont="1" applyFill="1" applyBorder="1" applyAlignment="1">
      <alignment horizontal="center" vertical="center"/>
    </xf>
    <xf numFmtId="0" fontId="4" fillId="32" borderId="43" xfId="0" applyFont="1" applyFill="1" applyBorder="1" applyAlignment="1">
      <alignment horizontal="center" vertical="center"/>
    </xf>
    <xf numFmtId="8" fontId="4" fillId="0" borderId="24" xfId="0" applyNumberFormat="1" applyFont="1" applyFill="1" applyBorder="1" applyAlignment="1" applyProtection="1">
      <alignment/>
      <protection/>
    </xf>
    <xf numFmtId="8" fontId="4" fillId="36" borderId="24" xfId="0" applyNumberFormat="1" applyFont="1" applyFill="1" applyBorder="1" applyAlignment="1" applyProtection="1">
      <alignment/>
      <protection/>
    </xf>
    <xf numFmtId="8" fontId="4" fillId="34" borderId="24" xfId="0" applyNumberFormat="1" applyFont="1" applyFill="1" applyBorder="1" applyAlignment="1" applyProtection="1">
      <alignment/>
      <protection/>
    </xf>
    <xf numFmtId="8" fontId="4" fillId="34" borderId="24" xfId="0" applyNumberFormat="1" applyFont="1" applyFill="1" applyBorder="1" applyAlignment="1" applyProtection="1" quotePrefix="1">
      <alignment/>
      <protection/>
    </xf>
    <xf numFmtId="8" fontId="4" fillId="0" borderId="24" xfId="0" applyNumberFormat="1" applyFont="1" applyFill="1" applyBorder="1" applyAlignment="1" applyProtection="1" quotePrefix="1">
      <alignment/>
      <protection/>
    </xf>
    <xf numFmtId="8" fontId="4" fillId="36" borderId="24" xfId="0" applyNumberFormat="1" applyFont="1" applyFill="1" applyBorder="1" applyAlignment="1" applyProtection="1" quotePrefix="1">
      <alignment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24" xfId="0" applyNumberFormat="1" applyFont="1" applyFill="1" applyBorder="1" applyAlignment="1" applyProtection="1">
      <alignment horizontal="center"/>
      <protection/>
    </xf>
    <xf numFmtId="0" fontId="17" fillId="36" borderId="24" xfId="0" applyNumberFormat="1" applyFont="1" applyFill="1" applyBorder="1" applyAlignment="1" applyProtection="1">
      <alignment horizontal="center"/>
      <protection/>
    </xf>
    <xf numFmtId="0" fontId="17" fillId="34" borderId="24" xfId="0" applyNumberFormat="1" applyFont="1" applyFill="1" applyBorder="1" applyAlignment="1" applyProtection="1">
      <alignment horizontal="center" wrapText="1"/>
      <protection/>
    </xf>
    <xf numFmtId="0" fontId="17" fillId="34" borderId="24" xfId="0" applyNumberFormat="1" applyFont="1" applyFill="1" applyBorder="1" applyAlignment="1" applyProtection="1">
      <alignment horizontal="center"/>
      <protection/>
    </xf>
    <xf numFmtId="0" fontId="58" fillId="32" borderId="41" xfId="0" applyFont="1" applyFill="1" applyBorder="1" applyAlignment="1">
      <alignment/>
    </xf>
    <xf numFmtId="0" fontId="58" fillId="32" borderId="41" xfId="0" applyFont="1" applyFill="1" applyBorder="1" applyAlignment="1">
      <alignment horizontal="center"/>
    </xf>
    <xf numFmtId="0" fontId="58" fillId="32" borderId="14" xfId="0" applyFont="1" applyFill="1" applyBorder="1" applyAlignment="1">
      <alignment horizontal="center"/>
    </xf>
    <xf numFmtId="0" fontId="59" fillId="32" borderId="4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35" borderId="0" xfId="0" applyFont="1" applyFill="1" applyBorder="1" applyAlignment="1">
      <alignment horizontal="center" wrapText="1"/>
    </xf>
    <xf numFmtId="164" fontId="10" fillId="35" borderId="0" xfId="0" applyNumberFormat="1" applyFont="1" applyFill="1" applyBorder="1" applyAlignment="1">
      <alignment horizontal="right"/>
    </xf>
    <xf numFmtId="164" fontId="11" fillId="35" borderId="0" xfId="0" applyNumberFormat="1" applyFont="1" applyFill="1" applyBorder="1" applyAlignment="1">
      <alignment horizontal="right"/>
    </xf>
    <xf numFmtId="0" fontId="6" fillId="32" borderId="44" xfId="0" applyFont="1" applyFill="1" applyBorder="1" applyAlignment="1">
      <alignment horizontal="center" vertical="center"/>
    </xf>
    <xf numFmtId="0" fontId="37" fillId="34" borderId="24" xfId="0" applyNumberFormat="1" applyFont="1" applyFill="1" applyBorder="1" applyAlignment="1" applyProtection="1">
      <alignment horizontal="center"/>
      <protection/>
    </xf>
    <xf numFmtId="164" fontId="7" fillId="37" borderId="11" xfId="0" applyNumberFormat="1" applyFont="1" applyFill="1" applyBorder="1" applyAlignment="1">
      <alignment/>
    </xf>
    <xf numFmtId="164" fontId="7" fillId="37" borderId="45" xfId="0" applyNumberFormat="1" applyFont="1" applyFill="1" applyBorder="1" applyAlignment="1">
      <alignment/>
    </xf>
    <xf numFmtId="8" fontId="4" fillId="37" borderId="24" xfId="0" applyNumberFormat="1" applyFont="1" applyFill="1" applyBorder="1" applyAlignment="1" applyProtection="1">
      <alignment/>
      <protection/>
    </xf>
    <xf numFmtId="0" fontId="6" fillId="32" borderId="40" xfId="0" applyFont="1" applyFill="1" applyBorder="1" applyAlignment="1">
      <alignment horizontal="center"/>
    </xf>
    <xf numFmtId="0" fontId="6" fillId="32" borderId="38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wrapText="1"/>
    </xf>
    <xf numFmtId="164" fontId="4" fillId="0" borderId="24" xfId="0" applyNumberFormat="1" applyFont="1" applyBorder="1" applyAlignment="1">
      <alignment horizontal="right"/>
    </xf>
    <xf numFmtId="164" fontId="9" fillId="33" borderId="24" xfId="0" applyNumberFormat="1" applyFont="1" applyFill="1" applyBorder="1" applyAlignment="1">
      <alignment horizontal="right"/>
    </xf>
    <xf numFmtId="164" fontId="4" fillId="0" borderId="24" xfId="0" applyNumberFormat="1" applyFont="1" applyFill="1" applyBorder="1" applyAlignment="1" quotePrefix="1">
      <alignment horizontal="right"/>
    </xf>
    <xf numFmtId="164" fontId="9" fillId="33" borderId="24" xfId="0" applyNumberFormat="1" applyFont="1" applyFill="1" applyBorder="1" applyAlignment="1" quotePrefix="1">
      <alignment horizontal="right"/>
    </xf>
    <xf numFmtId="164" fontId="4" fillId="0" borderId="24" xfId="0" applyNumberFormat="1" applyFont="1" applyFill="1" applyBorder="1" applyAlignment="1">
      <alignment horizontal="right"/>
    </xf>
    <xf numFmtId="164" fontId="0" fillId="0" borderId="24" xfId="0" applyNumberFormat="1" applyFont="1" applyFill="1" applyBorder="1" applyAlignment="1" applyProtection="1">
      <alignment/>
      <protection/>
    </xf>
    <xf numFmtId="164" fontId="0" fillId="37" borderId="24" xfId="0" applyNumberFormat="1" applyFont="1" applyFill="1" applyBorder="1" applyAlignment="1" applyProtection="1">
      <alignment/>
      <protection/>
    </xf>
    <xf numFmtId="164" fontId="9" fillId="37" borderId="24" xfId="0" applyNumberFormat="1" applyFont="1" applyFill="1" applyBorder="1" applyAlignment="1">
      <alignment horizontal="right"/>
    </xf>
    <xf numFmtId="0" fontId="4" fillId="34" borderId="24" xfId="0" applyNumberFormat="1" applyFont="1" applyFill="1" applyBorder="1" applyAlignment="1" applyProtection="1">
      <alignment/>
      <protection/>
    </xf>
    <xf numFmtId="0" fontId="7" fillId="34" borderId="24" xfId="0" applyNumberFormat="1" applyFont="1" applyFill="1" applyBorder="1" applyAlignment="1" applyProtection="1">
      <alignment/>
      <protection/>
    </xf>
    <xf numFmtId="8" fontId="7" fillId="34" borderId="24" xfId="0" applyNumberFormat="1" applyFont="1" applyFill="1" applyBorder="1" applyAlignment="1" applyProtection="1">
      <alignment/>
      <protection/>
    </xf>
    <xf numFmtId="0" fontId="60" fillId="34" borderId="24" xfId="0" applyFont="1" applyFill="1" applyBorder="1" applyAlignment="1">
      <alignment horizontal="center" wrapText="1"/>
    </xf>
    <xf numFmtId="164" fontId="61" fillId="34" borderId="24" xfId="0" applyNumberFormat="1" applyFont="1" applyFill="1" applyBorder="1" applyAlignment="1">
      <alignment horizontal="right"/>
    </xf>
    <xf numFmtId="164" fontId="62" fillId="34" borderId="24" xfId="0" applyNumberFormat="1" applyFont="1" applyFill="1" applyBorder="1" applyAlignment="1">
      <alignment horizontal="right"/>
    </xf>
    <xf numFmtId="164" fontId="60" fillId="34" borderId="24" xfId="0" applyNumberFormat="1" applyFont="1" applyFill="1" applyBorder="1" applyAlignment="1">
      <alignment horizontal="right"/>
    </xf>
    <xf numFmtId="0" fontId="51" fillId="0" borderId="0" xfId="0" applyFont="1" applyFill="1" applyBorder="1" applyAlignment="1">
      <alignment horizontal="center"/>
    </xf>
    <xf numFmtId="0" fontId="17" fillId="38" borderId="24" xfId="0" applyFont="1" applyFill="1" applyBorder="1" applyAlignment="1">
      <alignment horizontal="center"/>
    </xf>
    <xf numFmtId="0" fontId="2" fillId="38" borderId="24" xfId="0" applyFont="1" applyFill="1" applyBorder="1" applyAlignment="1">
      <alignment horizontal="center"/>
    </xf>
    <xf numFmtId="0" fontId="17" fillId="38" borderId="24" xfId="0" applyFont="1" applyFill="1" applyBorder="1" applyAlignment="1">
      <alignment horizontal="center"/>
    </xf>
    <xf numFmtId="0" fontId="2" fillId="38" borderId="34" xfId="0" applyFont="1" applyFill="1" applyBorder="1" applyAlignment="1">
      <alignment horizontal="center"/>
    </xf>
    <xf numFmtId="0" fontId="56" fillId="38" borderId="24" xfId="0" applyFont="1" applyFill="1" applyBorder="1" applyAlignment="1">
      <alignment horizontal="center" vertical="center"/>
    </xf>
    <xf numFmtId="0" fontId="56" fillId="38" borderId="24" xfId="0" applyFont="1" applyFill="1" applyBorder="1" applyAlignment="1">
      <alignment horizontal="center"/>
    </xf>
    <xf numFmtId="0" fontId="18" fillId="0" borderId="24" xfId="0" applyFont="1" applyBorder="1" applyAlignment="1">
      <alignment horizontal="justify" vertical="center" wrapText="1"/>
    </xf>
    <xf numFmtId="0" fontId="5" fillId="0" borderId="24" xfId="0" applyFont="1" applyBorder="1" applyAlignment="1">
      <alignment horizontal="justify" vertical="center" wrapText="1"/>
    </xf>
    <xf numFmtId="8" fontId="18" fillId="0" borderId="24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6" fillId="32" borderId="40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6" fillId="32" borderId="45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1"/>
  <sheetViews>
    <sheetView tabSelected="1" zoomScalePageLayoutView="0" workbookViewId="0" topLeftCell="A1">
      <selection activeCell="D23" sqref="D23"/>
    </sheetView>
  </sheetViews>
  <sheetFormatPr defaultColWidth="11.421875" defaultRowHeight="15"/>
  <cols>
    <col min="1" max="1" width="26.140625" style="0" customWidth="1"/>
    <col min="2" max="2" width="23.140625" style="0" customWidth="1"/>
    <col min="3" max="3" width="11.00390625" style="0" customWidth="1"/>
  </cols>
  <sheetData>
    <row r="1" spans="1:43" ht="1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5.75">
      <c r="A2" s="108" t="s">
        <v>190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4"/>
      <c r="AM2" s="4"/>
      <c r="AN2" s="4"/>
      <c r="AO2" s="4"/>
      <c r="AP2" s="4"/>
      <c r="AQ2" s="4"/>
    </row>
    <row r="3" spans="1:43" ht="15.75">
      <c r="A3" s="204" t="s">
        <v>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4"/>
      <c r="AM3" s="4"/>
      <c r="AN3" s="4"/>
      <c r="AO3" s="4"/>
      <c r="AP3" s="4"/>
      <c r="AQ3" s="4"/>
    </row>
    <row r="4" spans="1:43" ht="15.75" thickBot="1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160"/>
      <c r="AO4" s="160"/>
      <c r="AP4" s="160"/>
      <c r="AQ4" s="160"/>
    </row>
    <row r="5" spans="1:43" ht="16.5" thickBot="1" thickTop="1">
      <c r="A5" s="7" t="s">
        <v>1</v>
      </c>
      <c r="B5" s="8" t="s">
        <v>2</v>
      </c>
      <c r="C5" s="9" t="s">
        <v>3</v>
      </c>
      <c r="D5" s="205" t="s">
        <v>4</v>
      </c>
      <c r="E5" s="206"/>
      <c r="F5" s="10"/>
      <c r="G5" s="205" t="s">
        <v>5</v>
      </c>
      <c r="H5" s="206"/>
      <c r="I5" s="10"/>
      <c r="J5" s="205" t="s">
        <v>6</v>
      </c>
      <c r="K5" s="206"/>
      <c r="L5" s="10"/>
      <c r="M5" s="201" t="s">
        <v>19</v>
      </c>
      <c r="N5" s="202"/>
      <c r="O5" s="203"/>
      <c r="P5" s="156" t="s">
        <v>120</v>
      </c>
      <c r="Q5" s="139"/>
      <c r="R5" s="140"/>
      <c r="S5" s="157" t="s">
        <v>121</v>
      </c>
      <c r="T5" s="141"/>
      <c r="U5" s="142"/>
      <c r="V5" s="157" t="s">
        <v>122</v>
      </c>
      <c r="W5" s="141"/>
      <c r="X5" s="158"/>
      <c r="Y5" s="159" t="s">
        <v>123</v>
      </c>
      <c r="Z5" s="143"/>
      <c r="AA5" s="144"/>
      <c r="AB5" s="169" t="s">
        <v>185</v>
      </c>
      <c r="AC5" s="170"/>
      <c r="AD5" s="10"/>
      <c r="AE5" s="169" t="s">
        <v>186</v>
      </c>
      <c r="AF5" s="170"/>
      <c r="AG5" s="10"/>
      <c r="AH5" s="169" t="s">
        <v>187</v>
      </c>
      <c r="AI5" s="170"/>
      <c r="AJ5" s="10"/>
      <c r="AK5" s="122" t="s">
        <v>188</v>
      </c>
      <c r="AL5" s="123"/>
      <c r="AM5" s="164"/>
      <c r="AN5" s="199"/>
      <c r="AO5" s="199"/>
      <c r="AP5" s="199"/>
      <c r="AQ5" s="199"/>
    </row>
    <row r="6" spans="1:43" ht="46.5" thickBot="1" thickTop="1">
      <c r="A6" s="11"/>
      <c r="B6" s="12"/>
      <c r="C6" s="13"/>
      <c r="D6" s="14" t="s">
        <v>7</v>
      </c>
      <c r="E6" s="15" t="s">
        <v>8</v>
      </c>
      <c r="F6" s="16" t="s">
        <v>9</v>
      </c>
      <c r="G6" s="15" t="s">
        <v>7</v>
      </c>
      <c r="H6" s="15" t="s">
        <v>8</v>
      </c>
      <c r="I6" s="16" t="s">
        <v>9</v>
      </c>
      <c r="J6" s="15" t="s">
        <v>7</v>
      </c>
      <c r="K6" s="15" t="s">
        <v>8</v>
      </c>
      <c r="L6" s="16" t="s">
        <v>9</v>
      </c>
      <c r="M6" s="97" t="s">
        <v>7</v>
      </c>
      <c r="N6" s="97" t="s">
        <v>8</v>
      </c>
      <c r="O6" s="98" t="s">
        <v>9</v>
      </c>
      <c r="P6" s="151" t="s">
        <v>7</v>
      </c>
      <c r="Q6" s="152" t="s">
        <v>8</v>
      </c>
      <c r="R6" s="153" t="s">
        <v>9</v>
      </c>
      <c r="S6" s="151" t="s">
        <v>7</v>
      </c>
      <c r="T6" s="152" t="s">
        <v>8</v>
      </c>
      <c r="U6" s="153" t="s">
        <v>9</v>
      </c>
      <c r="V6" s="151" t="s">
        <v>7</v>
      </c>
      <c r="W6" s="152" t="s">
        <v>8</v>
      </c>
      <c r="X6" s="153" t="s">
        <v>9</v>
      </c>
      <c r="Y6" s="154" t="s">
        <v>7</v>
      </c>
      <c r="Z6" s="155" t="s">
        <v>8</v>
      </c>
      <c r="AA6" s="165" t="s">
        <v>9</v>
      </c>
      <c r="AB6" s="171" t="s">
        <v>7</v>
      </c>
      <c r="AC6" s="171" t="s">
        <v>8</v>
      </c>
      <c r="AD6" s="172" t="s">
        <v>9</v>
      </c>
      <c r="AE6" s="171" t="s">
        <v>7</v>
      </c>
      <c r="AF6" s="171" t="s">
        <v>8</v>
      </c>
      <c r="AG6" s="172" t="s">
        <v>9</v>
      </c>
      <c r="AH6" s="171" t="s">
        <v>7</v>
      </c>
      <c r="AI6" s="171" t="s">
        <v>8</v>
      </c>
      <c r="AJ6" s="172" t="s">
        <v>9</v>
      </c>
      <c r="AK6" s="184" t="s">
        <v>7</v>
      </c>
      <c r="AL6" s="184" t="s">
        <v>8</v>
      </c>
      <c r="AM6" s="184"/>
      <c r="AN6" s="161"/>
      <c r="AO6" s="161"/>
      <c r="AP6" s="161"/>
      <c r="AQ6" s="161"/>
    </row>
    <row r="7" spans="1:43" ht="15.75" thickTop="1">
      <c r="A7" s="28" t="s">
        <v>20</v>
      </c>
      <c r="B7" s="31" t="s">
        <v>21</v>
      </c>
      <c r="C7" s="32" t="s">
        <v>22</v>
      </c>
      <c r="D7" s="17">
        <v>476.07</v>
      </c>
      <c r="E7" s="17">
        <v>32.85</v>
      </c>
      <c r="F7" s="18">
        <f aca="true" t="shared" si="0" ref="F7:F15">E7+D7</f>
        <v>508.92</v>
      </c>
      <c r="G7" s="33">
        <v>0</v>
      </c>
      <c r="H7" s="34">
        <v>0</v>
      </c>
      <c r="I7" s="18">
        <f>G7+H7</f>
        <v>0</v>
      </c>
      <c r="J7" s="35">
        <v>106.68</v>
      </c>
      <c r="K7" s="34">
        <v>0</v>
      </c>
      <c r="L7" s="94">
        <f>J7+K7</f>
        <v>106.68</v>
      </c>
      <c r="M7" s="181">
        <f>D7+G7+J7</f>
        <v>582.75</v>
      </c>
      <c r="N7" s="181">
        <f>E7+H7+K7</f>
        <v>32.85</v>
      </c>
      <c r="O7" s="181">
        <f>M7+N7</f>
        <v>615.6</v>
      </c>
      <c r="P7" s="145">
        <v>0</v>
      </c>
      <c r="Q7" s="145">
        <v>0</v>
      </c>
      <c r="R7" s="146">
        <v>0</v>
      </c>
      <c r="S7" s="145">
        <v>0</v>
      </c>
      <c r="T7" s="145">
        <v>0</v>
      </c>
      <c r="U7" s="146">
        <v>0</v>
      </c>
      <c r="V7" s="145">
        <v>0</v>
      </c>
      <c r="W7" s="145">
        <v>0</v>
      </c>
      <c r="X7" s="146">
        <v>0</v>
      </c>
      <c r="Y7" s="147">
        <v>0</v>
      </c>
      <c r="Z7" s="147">
        <v>0</v>
      </c>
      <c r="AA7" s="147">
        <v>0</v>
      </c>
      <c r="AB7" s="173">
        <v>80.01</v>
      </c>
      <c r="AC7" s="173">
        <v>0</v>
      </c>
      <c r="AD7" s="174">
        <f aca="true" t="shared" si="1" ref="AD7:AD15">AB7+AC7</f>
        <v>80.01</v>
      </c>
      <c r="AE7" s="173">
        <v>80.01</v>
      </c>
      <c r="AF7" s="173">
        <v>0</v>
      </c>
      <c r="AG7" s="174">
        <f aca="true" t="shared" si="2" ref="AG7:AG12">AE7+AF7</f>
        <v>80.01</v>
      </c>
      <c r="AH7" s="175" t="s">
        <v>189</v>
      </c>
      <c r="AI7" s="175" t="s">
        <v>189</v>
      </c>
      <c r="AJ7" s="174" t="s">
        <v>189</v>
      </c>
      <c r="AK7" s="185">
        <f>AB7+AE7</f>
        <v>160.02</v>
      </c>
      <c r="AL7" s="185">
        <f>AC7+AF7</f>
        <v>0</v>
      </c>
      <c r="AM7" s="186">
        <f aca="true" t="shared" si="3" ref="AM7:AM15">AK7+AL7</f>
        <v>160.02</v>
      </c>
      <c r="AN7" s="162"/>
      <c r="AO7" s="162"/>
      <c r="AP7" s="162"/>
      <c r="AQ7" s="163"/>
    </row>
    <row r="8" spans="1:43" ht="15">
      <c r="A8" s="29" t="s">
        <v>23</v>
      </c>
      <c r="B8" s="36" t="s">
        <v>24</v>
      </c>
      <c r="C8" s="37" t="s">
        <v>22</v>
      </c>
      <c r="D8" s="17">
        <v>0</v>
      </c>
      <c r="E8" s="17">
        <v>0</v>
      </c>
      <c r="F8" s="20">
        <f t="shared" si="0"/>
        <v>0</v>
      </c>
      <c r="G8" s="35">
        <v>0</v>
      </c>
      <c r="H8" s="38">
        <v>0</v>
      </c>
      <c r="I8" s="20">
        <f>G8+H8</f>
        <v>0</v>
      </c>
      <c r="J8" s="35">
        <v>0</v>
      </c>
      <c r="K8" s="38">
        <v>0</v>
      </c>
      <c r="L8" s="95">
        <f>J8+K8</f>
        <v>0</v>
      </c>
      <c r="M8" s="181">
        <f>D8+G8+J8</f>
        <v>0</v>
      </c>
      <c r="N8" s="181">
        <f>E8+H8+K8</f>
        <v>0</v>
      </c>
      <c r="O8" s="181">
        <f>M8+N8</f>
        <v>0</v>
      </c>
      <c r="P8" s="145">
        <v>209.24</v>
      </c>
      <c r="Q8" s="145">
        <v>328.08</v>
      </c>
      <c r="R8" s="146">
        <v>537.32</v>
      </c>
      <c r="S8" s="145">
        <v>53.34</v>
      </c>
      <c r="T8" s="145">
        <v>168.82</v>
      </c>
      <c r="U8" s="146">
        <v>222.16</v>
      </c>
      <c r="V8" s="145">
        <v>235.91</v>
      </c>
      <c r="W8" s="145">
        <v>345.94</v>
      </c>
      <c r="X8" s="146">
        <v>581.85</v>
      </c>
      <c r="Y8" s="147">
        <v>498.49</v>
      </c>
      <c r="Z8" s="147">
        <v>842.84</v>
      </c>
      <c r="AA8" s="147">
        <v>1341.33</v>
      </c>
      <c r="AB8" s="173">
        <v>106.68</v>
      </c>
      <c r="AC8" s="173">
        <v>377.84</v>
      </c>
      <c r="AD8" s="174">
        <f t="shared" si="1"/>
        <v>484.52</v>
      </c>
      <c r="AE8" s="173">
        <v>0</v>
      </c>
      <c r="AF8" s="173">
        <v>0</v>
      </c>
      <c r="AG8" s="174">
        <f t="shared" si="2"/>
        <v>0</v>
      </c>
      <c r="AH8" s="175" t="s">
        <v>189</v>
      </c>
      <c r="AI8" s="175" t="s">
        <v>189</v>
      </c>
      <c r="AJ8" s="174" t="s">
        <v>189</v>
      </c>
      <c r="AK8" s="185">
        <f>AB8+AE8</f>
        <v>106.68</v>
      </c>
      <c r="AL8" s="185">
        <f>AC8+AF8</f>
        <v>377.84</v>
      </c>
      <c r="AM8" s="186">
        <f t="shared" si="3"/>
        <v>484.52</v>
      </c>
      <c r="AN8" s="162"/>
      <c r="AO8" s="162"/>
      <c r="AP8" s="162"/>
      <c r="AQ8" s="163"/>
    </row>
    <row r="9" spans="1:43" ht="15">
      <c r="A9" s="30" t="s">
        <v>25</v>
      </c>
      <c r="B9" s="39" t="s">
        <v>26</v>
      </c>
      <c r="C9" s="40" t="s">
        <v>27</v>
      </c>
      <c r="D9" s="17">
        <v>0</v>
      </c>
      <c r="E9" s="17">
        <v>0</v>
      </c>
      <c r="F9" s="20">
        <f t="shared" si="0"/>
        <v>0</v>
      </c>
      <c r="G9" s="35">
        <v>26.67</v>
      </c>
      <c r="H9" s="38">
        <v>0</v>
      </c>
      <c r="I9" s="20">
        <f aca="true" t="shared" si="4" ref="I9:I14">G9+H9</f>
        <v>26.67</v>
      </c>
      <c r="J9" s="35">
        <v>57.44</v>
      </c>
      <c r="K9" s="38">
        <v>0</v>
      </c>
      <c r="L9" s="95">
        <f aca="true" t="shared" si="5" ref="L9:L14">J9+K9</f>
        <v>57.44</v>
      </c>
      <c r="M9" s="181">
        <f aca="true" t="shared" si="6" ref="M9:N14">D9+G9+J9</f>
        <v>84.11</v>
      </c>
      <c r="N9" s="181">
        <f t="shared" si="6"/>
        <v>0</v>
      </c>
      <c r="O9" s="181">
        <f aca="true" t="shared" si="7" ref="O9:O14">M9+N9</f>
        <v>84.11</v>
      </c>
      <c r="P9" s="145">
        <v>0</v>
      </c>
      <c r="Q9" s="145">
        <v>0</v>
      </c>
      <c r="R9" s="146">
        <v>0</v>
      </c>
      <c r="S9" s="145">
        <v>182.57</v>
      </c>
      <c r="T9" s="145">
        <v>0</v>
      </c>
      <c r="U9" s="146">
        <v>182.57</v>
      </c>
      <c r="V9" s="145">
        <v>0</v>
      </c>
      <c r="W9" s="145">
        <v>0</v>
      </c>
      <c r="X9" s="146">
        <v>0</v>
      </c>
      <c r="Y9" s="147">
        <v>182.57</v>
      </c>
      <c r="Z9" s="147">
        <v>0</v>
      </c>
      <c r="AA9" s="147">
        <v>182.57</v>
      </c>
      <c r="AB9" s="173">
        <v>0</v>
      </c>
      <c r="AC9" s="173">
        <v>0</v>
      </c>
      <c r="AD9" s="174">
        <f t="shared" si="1"/>
        <v>0</v>
      </c>
      <c r="AE9" s="173">
        <v>0</v>
      </c>
      <c r="AF9" s="173">
        <v>0</v>
      </c>
      <c r="AG9" s="174">
        <f t="shared" si="2"/>
        <v>0</v>
      </c>
      <c r="AH9" s="173">
        <v>0</v>
      </c>
      <c r="AI9" s="173">
        <v>0</v>
      </c>
      <c r="AJ9" s="174">
        <f>AH9+AI9</f>
        <v>0</v>
      </c>
      <c r="AK9" s="185">
        <f aca="true" t="shared" si="8" ref="AK9:AL12">AB9+AE9+AH9</f>
        <v>0</v>
      </c>
      <c r="AL9" s="185">
        <f t="shared" si="8"/>
        <v>0</v>
      </c>
      <c r="AM9" s="186">
        <f t="shared" si="3"/>
        <v>0</v>
      </c>
      <c r="AN9" s="162"/>
      <c r="AO9" s="162"/>
      <c r="AP9" s="162"/>
      <c r="AQ9" s="163"/>
    </row>
    <row r="10" spans="1:43" ht="26.25">
      <c r="A10" s="29" t="s">
        <v>28</v>
      </c>
      <c r="B10" s="41" t="s">
        <v>29</v>
      </c>
      <c r="C10" s="40" t="s">
        <v>30</v>
      </c>
      <c r="D10" s="17">
        <v>956.24</v>
      </c>
      <c r="E10" s="17">
        <v>201.25</v>
      </c>
      <c r="F10" s="20">
        <f t="shared" si="0"/>
        <v>1157.49</v>
      </c>
      <c r="G10" s="35">
        <v>442.33</v>
      </c>
      <c r="H10" s="38">
        <v>0</v>
      </c>
      <c r="I10" s="20">
        <f t="shared" si="4"/>
        <v>442.33</v>
      </c>
      <c r="J10" s="35">
        <v>521.04</v>
      </c>
      <c r="K10" s="35">
        <v>18.5</v>
      </c>
      <c r="L10" s="95">
        <f t="shared" si="5"/>
        <v>539.54</v>
      </c>
      <c r="M10" s="181">
        <f t="shared" si="6"/>
        <v>1919.61</v>
      </c>
      <c r="N10" s="181">
        <f t="shared" si="6"/>
        <v>219.75</v>
      </c>
      <c r="O10" s="181">
        <f t="shared" si="7"/>
        <v>2139.3599999999997</v>
      </c>
      <c r="P10" s="145">
        <v>534.38</v>
      </c>
      <c r="Q10" s="145">
        <v>98.68</v>
      </c>
      <c r="R10" s="146">
        <v>633.06</v>
      </c>
      <c r="S10" s="145">
        <v>351.22</v>
      </c>
      <c r="T10" s="145">
        <v>5.91</v>
      </c>
      <c r="U10" s="146">
        <v>357.13</v>
      </c>
      <c r="V10" s="145">
        <v>0</v>
      </c>
      <c r="W10" s="145">
        <v>0</v>
      </c>
      <c r="X10" s="146">
        <v>0</v>
      </c>
      <c r="Y10" s="147">
        <v>885.6</v>
      </c>
      <c r="Z10" s="147">
        <v>104.59</v>
      </c>
      <c r="AA10" s="147">
        <v>990.19</v>
      </c>
      <c r="AB10" s="173">
        <v>0</v>
      </c>
      <c r="AC10" s="173">
        <v>0</v>
      </c>
      <c r="AD10" s="174">
        <f t="shared" si="1"/>
        <v>0</v>
      </c>
      <c r="AE10" s="173">
        <v>0</v>
      </c>
      <c r="AF10" s="173">
        <v>0</v>
      </c>
      <c r="AG10" s="174">
        <f t="shared" si="2"/>
        <v>0</v>
      </c>
      <c r="AH10" s="173">
        <v>20.9</v>
      </c>
      <c r="AI10" s="173">
        <v>0</v>
      </c>
      <c r="AJ10" s="174">
        <f>AH10+AI10</f>
        <v>20.9</v>
      </c>
      <c r="AK10" s="185">
        <f t="shared" si="8"/>
        <v>20.9</v>
      </c>
      <c r="AL10" s="185">
        <f t="shared" si="8"/>
        <v>0</v>
      </c>
      <c r="AM10" s="186">
        <f t="shared" si="3"/>
        <v>20.9</v>
      </c>
      <c r="AN10" s="162"/>
      <c r="AO10" s="162"/>
      <c r="AP10" s="162"/>
      <c r="AQ10" s="163"/>
    </row>
    <row r="11" spans="1:43" ht="15">
      <c r="A11" s="30" t="s">
        <v>31</v>
      </c>
      <c r="B11" s="41" t="s">
        <v>32</v>
      </c>
      <c r="C11" s="40" t="s">
        <v>33</v>
      </c>
      <c r="D11" s="17">
        <v>209.24</v>
      </c>
      <c r="E11" s="17">
        <v>202.73</v>
      </c>
      <c r="F11" s="20">
        <f t="shared" si="0"/>
        <v>411.97</v>
      </c>
      <c r="G11" s="35">
        <v>0</v>
      </c>
      <c r="H11" s="38">
        <v>0</v>
      </c>
      <c r="I11" s="20">
        <f t="shared" si="4"/>
        <v>0</v>
      </c>
      <c r="J11" s="35">
        <v>338.47</v>
      </c>
      <c r="K11" s="35">
        <v>18.2</v>
      </c>
      <c r="L11" s="95">
        <f t="shared" si="5"/>
        <v>356.67</v>
      </c>
      <c r="M11" s="181">
        <f t="shared" si="6"/>
        <v>547.71</v>
      </c>
      <c r="N11" s="181">
        <f t="shared" si="6"/>
        <v>220.92999999999998</v>
      </c>
      <c r="O11" s="181">
        <f t="shared" si="7"/>
        <v>768.64</v>
      </c>
      <c r="P11" s="145">
        <v>0</v>
      </c>
      <c r="Q11" s="145">
        <v>0</v>
      </c>
      <c r="R11" s="146">
        <v>0</v>
      </c>
      <c r="S11" s="145">
        <v>0</v>
      </c>
      <c r="T11" s="145">
        <v>0</v>
      </c>
      <c r="U11" s="146">
        <v>0</v>
      </c>
      <c r="V11" s="145">
        <v>0</v>
      </c>
      <c r="W11" s="145">
        <v>0</v>
      </c>
      <c r="X11" s="146">
        <v>0</v>
      </c>
      <c r="Y11" s="148">
        <v>0</v>
      </c>
      <c r="Z11" s="148">
        <v>0</v>
      </c>
      <c r="AA11" s="148">
        <v>0</v>
      </c>
      <c r="AB11" s="173">
        <v>0</v>
      </c>
      <c r="AC11" s="173">
        <v>0</v>
      </c>
      <c r="AD11" s="176">
        <f t="shared" si="1"/>
        <v>0</v>
      </c>
      <c r="AE11" s="173">
        <v>0</v>
      </c>
      <c r="AF11" s="173">
        <v>0</v>
      </c>
      <c r="AG11" s="174">
        <f t="shared" si="2"/>
        <v>0</v>
      </c>
      <c r="AH11" s="173">
        <v>0</v>
      </c>
      <c r="AI11" s="173">
        <v>0</v>
      </c>
      <c r="AJ11" s="174">
        <f>AH11+AI11</f>
        <v>0</v>
      </c>
      <c r="AK11" s="185">
        <f t="shared" si="8"/>
        <v>0</v>
      </c>
      <c r="AL11" s="185">
        <f t="shared" si="8"/>
        <v>0</v>
      </c>
      <c r="AM11" s="186">
        <f t="shared" si="3"/>
        <v>0</v>
      </c>
      <c r="AN11" s="162"/>
      <c r="AO11" s="162"/>
      <c r="AP11" s="162"/>
      <c r="AQ11" s="163"/>
    </row>
    <row r="12" spans="1:43" ht="15">
      <c r="A12" s="30" t="s">
        <v>34</v>
      </c>
      <c r="B12" s="39" t="s">
        <v>35</v>
      </c>
      <c r="C12" s="40" t="s">
        <v>36</v>
      </c>
      <c r="D12" s="17">
        <v>53.34</v>
      </c>
      <c r="E12" s="17">
        <v>66.1</v>
      </c>
      <c r="F12" s="20">
        <f t="shared" si="0"/>
        <v>119.44</v>
      </c>
      <c r="G12" s="35">
        <v>0</v>
      </c>
      <c r="H12" s="38">
        <v>0</v>
      </c>
      <c r="I12" s="20">
        <f t="shared" si="4"/>
        <v>0</v>
      </c>
      <c r="J12" s="35">
        <v>26.67</v>
      </c>
      <c r="K12" s="35">
        <v>397.66</v>
      </c>
      <c r="L12" s="95">
        <f t="shared" si="5"/>
        <v>424.33000000000004</v>
      </c>
      <c r="M12" s="181">
        <f t="shared" si="6"/>
        <v>80.01</v>
      </c>
      <c r="N12" s="181">
        <f t="shared" si="6"/>
        <v>463.76</v>
      </c>
      <c r="O12" s="181">
        <f t="shared" si="7"/>
        <v>543.77</v>
      </c>
      <c r="P12" s="149">
        <v>53.34</v>
      </c>
      <c r="Q12" s="149">
        <v>11.6</v>
      </c>
      <c r="R12" s="150">
        <v>64.94</v>
      </c>
      <c r="S12" s="149">
        <v>365.14</v>
      </c>
      <c r="T12" s="149">
        <v>0</v>
      </c>
      <c r="U12" s="150">
        <v>365.14</v>
      </c>
      <c r="V12" s="149">
        <v>26.67</v>
      </c>
      <c r="W12" s="149">
        <v>53.76</v>
      </c>
      <c r="X12" s="150">
        <v>80.43</v>
      </c>
      <c r="Y12" s="148">
        <v>445.15</v>
      </c>
      <c r="Z12" s="148">
        <v>65.36</v>
      </c>
      <c r="AA12" s="147">
        <v>510.51</v>
      </c>
      <c r="AB12" s="173">
        <v>53.34</v>
      </c>
      <c r="AC12" s="173">
        <v>43.75</v>
      </c>
      <c r="AD12" s="174">
        <f t="shared" si="1"/>
        <v>97.09</v>
      </c>
      <c r="AE12" s="173">
        <v>0</v>
      </c>
      <c r="AF12" s="173">
        <v>34.2</v>
      </c>
      <c r="AG12" s="174">
        <f t="shared" si="2"/>
        <v>34.2</v>
      </c>
      <c r="AH12" s="173">
        <v>0</v>
      </c>
      <c r="AI12" s="173">
        <v>0</v>
      </c>
      <c r="AJ12" s="174">
        <f>AH12+AI12</f>
        <v>0</v>
      </c>
      <c r="AK12" s="185">
        <f t="shared" si="8"/>
        <v>53.34</v>
      </c>
      <c r="AL12" s="185">
        <f t="shared" si="8"/>
        <v>77.95</v>
      </c>
      <c r="AM12" s="186">
        <f t="shared" si="3"/>
        <v>131.29000000000002</v>
      </c>
      <c r="AN12" s="162"/>
      <c r="AO12" s="162"/>
      <c r="AP12" s="162"/>
      <c r="AQ12" s="163"/>
    </row>
    <row r="13" spans="1:43" ht="15">
      <c r="A13" s="30" t="s">
        <v>37</v>
      </c>
      <c r="B13" s="39" t="s">
        <v>38</v>
      </c>
      <c r="C13" s="40" t="s">
        <v>39</v>
      </c>
      <c r="D13" s="17">
        <v>209.24</v>
      </c>
      <c r="E13" s="17">
        <v>0</v>
      </c>
      <c r="F13" s="20">
        <f t="shared" si="0"/>
        <v>209.24</v>
      </c>
      <c r="G13" s="35">
        <v>0</v>
      </c>
      <c r="H13" s="38">
        <v>0</v>
      </c>
      <c r="I13" s="20">
        <f t="shared" si="4"/>
        <v>0</v>
      </c>
      <c r="J13" s="35">
        <v>235.91</v>
      </c>
      <c r="K13" s="35">
        <v>0</v>
      </c>
      <c r="L13" s="95">
        <f t="shared" si="5"/>
        <v>235.91</v>
      </c>
      <c r="M13" s="181">
        <f t="shared" si="6"/>
        <v>445.15</v>
      </c>
      <c r="N13" s="181">
        <f t="shared" si="6"/>
        <v>0</v>
      </c>
      <c r="O13" s="181">
        <f t="shared" si="7"/>
        <v>445.15</v>
      </c>
      <c r="P13" s="145">
        <v>26.67</v>
      </c>
      <c r="Q13" s="145">
        <v>47.5</v>
      </c>
      <c r="R13" s="146">
        <v>74.17</v>
      </c>
      <c r="S13" s="145">
        <v>26.67</v>
      </c>
      <c r="T13" s="145">
        <v>20.52</v>
      </c>
      <c r="U13" s="146">
        <v>47.19</v>
      </c>
      <c r="V13" s="145">
        <v>0</v>
      </c>
      <c r="W13" s="145">
        <v>0</v>
      </c>
      <c r="X13" s="146">
        <v>0</v>
      </c>
      <c r="Y13" s="147">
        <v>53.34</v>
      </c>
      <c r="Z13" s="147">
        <v>68.02</v>
      </c>
      <c r="AA13" s="147">
        <v>121.36</v>
      </c>
      <c r="AB13" s="173">
        <v>0</v>
      </c>
      <c r="AC13" s="173">
        <v>0</v>
      </c>
      <c r="AD13" s="174">
        <f t="shared" si="1"/>
        <v>0</v>
      </c>
      <c r="AE13" s="175" t="s">
        <v>189</v>
      </c>
      <c r="AF13" s="175" t="s">
        <v>189</v>
      </c>
      <c r="AG13" s="174" t="s">
        <v>189</v>
      </c>
      <c r="AH13" s="175" t="s">
        <v>189</v>
      </c>
      <c r="AI13" s="175" t="s">
        <v>189</v>
      </c>
      <c r="AJ13" s="174" t="s">
        <v>189</v>
      </c>
      <c r="AK13" s="185">
        <f aca="true" t="shared" si="9" ref="AK13:AL15">AB13</f>
        <v>0</v>
      </c>
      <c r="AL13" s="185">
        <f t="shared" si="9"/>
        <v>0</v>
      </c>
      <c r="AM13" s="186">
        <f t="shared" si="3"/>
        <v>0</v>
      </c>
      <c r="AN13" s="162"/>
      <c r="AO13" s="162"/>
      <c r="AP13" s="162"/>
      <c r="AQ13" s="163"/>
    </row>
    <row r="14" spans="1:43" ht="15.75">
      <c r="A14" s="30" t="s">
        <v>42</v>
      </c>
      <c r="B14" s="39" t="s">
        <v>40</v>
      </c>
      <c r="C14" s="40" t="s">
        <v>41</v>
      </c>
      <c r="D14" s="49">
        <v>182.57</v>
      </c>
      <c r="E14" s="19">
        <v>0</v>
      </c>
      <c r="F14" s="20">
        <f t="shared" si="0"/>
        <v>182.57</v>
      </c>
      <c r="G14" s="50">
        <v>0</v>
      </c>
      <c r="H14" s="38">
        <v>0</v>
      </c>
      <c r="I14" s="20">
        <f t="shared" si="4"/>
        <v>0</v>
      </c>
      <c r="J14" s="35">
        <v>0</v>
      </c>
      <c r="K14" s="35">
        <v>0</v>
      </c>
      <c r="L14" s="95">
        <f t="shared" si="5"/>
        <v>0</v>
      </c>
      <c r="M14" s="181">
        <f t="shared" si="6"/>
        <v>182.57</v>
      </c>
      <c r="N14" s="181">
        <f t="shared" si="6"/>
        <v>0</v>
      </c>
      <c r="O14" s="181">
        <f t="shared" si="7"/>
        <v>182.57</v>
      </c>
      <c r="P14" s="145">
        <v>0</v>
      </c>
      <c r="Q14" s="145">
        <v>0</v>
      </c>
      <c r="R14" s="146">
        <v>0</v>
      </c>
      <c r="S14" s="145">
        <v>0</v>
      </c>
      <c r="T14" s="145">
        <v>0</v>
      </c>
      <c r="U14" s="146">
        <v>0</v>
      </c>
      <c r="V14" s="145">
        <v>338.47</v>
      </c>
      <c r="W14" s="145">
        <v>171</v>
      </c>
      <c r="X14" s="146">
        <v>509.47</v>
      </c>
      <c r="Y14" s="147">
        <v>338.47</v>
      </c>
      <c r="Z14" s="147">
        <v>171</v>
      </c>
      <c r="AA14" s="147">
        <v>509.47</v>
      </c>
      <c r="AB14" s="173">
        <v>0</v>
      </c>
      <c r="AC14" s="173">
        <v>0</v>
      </c>
      <c r="AD14" s="174">
        <f t="shared" si="1"/>
        <v>0</v>
      </c>
      <c r="AE14" s="175" t="s">
        <v>189</v>
      </c>
      <c r="AF14" s="175" t="s">
        <v>189</v>
      </c>
      <c r="AG14" s="174" t="s">
        <v>189</v>
      </c>
      <c r="AH14" s="175" t="s">
        <v>189</v>
      </c>
      <c r="AI14" s="175" t="s">
        <v>189</v>
      </c>
      <c r="AJ14" s="174" t="s">
        <v>189</v>
      </c>
      <c r="AK14" s="185">
        <f t="shared" si="9"/>
        <v>0</v>
      </c>
      <c r="AL14" s="185">
        <f t="shared" si="9"/>
        <v>0</v>
      </c>
      <c r="AM14" s="186">
        <f t="shared" si="3"/>
        <v>0</v>
      </c>
      <c r="AN14" s="162"/>
      <c r="AO14" s="162"/>
      <c r="AP14" s="162"/>
      <c r="AQ14" s="163"/>
    </row>
    <row r="15" spans="1:43" ht="15.75" thickBot="1">
      <c r="A15" s="51" t="s">
        <v>52</v>
      </c>
      <c r="B15" s="42" t="s">
        <v>53</v>
      </c>
      <c r="C15" s="43" t="s">
        <v>22</v>
      </c>
      <c r="D15" s="21">
        <v>-15.88</v>
      </c>
      <c r="E15" s="21">
        <v>24.04</v>
      </c>
      <c r="F15" s="22">
        <f t="shared" si="0"/>
        <v>8.159999999999998</v>
      </c>
      <c r="G15" s="52">
        <v>0</v>
      </c>
      <c r="H15" s="44">
        <v>0</v>
      </c>
      <c r="I15" s="22">
        <f>G15+H15</f>
        <v>0</v>
      </c>
      <c r="J15" s="52">
        <v>-17.88</v>
      </c>
      <c r="K15" s="21">
        <v>24.04</v>
      </c>
      <c r="L15" s="96">
        <f>J15+K15</f>
        <v>6.16</v>
      </c>
      <c r="M15" s="181">
        <f>D15+G15+J15</f>
        <v>-33.76</v>
      </c>
      <c r="N15" s="181">
        <f>E15+H15+K15</f>
        <v>48.08</v>
      </c>
      <c r="O15" s="181">
        <f>M15+N15</f>
        <v>14.32</v>
      </c>
      <c r="P15" s="145">
        <v>0</v>
      </c>
      <c r="Q15" s="145">
        <v>0</v>
      </c>
      <c r="R15" s="146">
        <v>0</v>
      </c>
      <c r="S15" s="145">
        <v>0</v>
      </c>
      <c r="T15" s="145">
        <v>0</v>
      </c>
      <c r="U15" s="146">
        <v>0</v>
      </c>
      <c r="V15" s="145">
        <v>0</v>
      </c>
      <c r="W15" s="145">
        <v>0</v>
      </c>
      <c r="X15" s="146">
        <v>0</v>
      </c>
      <c r="Y15" s="147">
        <v>0</v>
      </c>
      <c r="Z15" s="147">
        <v>0</v>
      </c>
      <c r="AA15" s="147">
        <v>0</v>
      </c>
      <c r="AB15" s="177">
        <v>0</v>
      </c>
      <c r="AC15" s="177">
        <v>0</v>
      </c>
      <c r="AD15" s="174">
        <f t="shared" si="1"/>
        <v>0</v>
      </c>
      <c r="AE15" s="175" t="s">
        <v>189</v>
      </c>
      <c r="AF15" s="175" t="s">
        <v>189</v>
      </c>
      <c r="AG15" s="174" t="s">
        <v>189</v>
      </c>
      <c r="AH15" s="175" t="s">
        <v>189</v>
      </c>
      <c r="AI15" s="175" t="s">
        <v>189</v>
      </c>
      <c r="AJ15" s="174" t="s">
        <v>189</v>
      </c>
      <c r="AK15" s="185">
        <f t="shared" si="9"/>
        <v>0</v>
      </c>
      <c r="AL15" s="185">
        <f t="shared" si="9"/>
        <v>0</v>
      </c>
      <c r="AM15" s="186">
        <f t="shared" si="3"/>
        <v>0</v>
      </c>
      <c r="AN15" s="162"/>
      <c r="AO15" s="162"/>
      <c r="AP15" s="162"/>
      <c r="AQ15" s="163"/>
    </row>
    <row r="16" spans="1:43" ht="16.5" thickBot="1" thickTop="1">
      <c r="A16" s="23"/>
      <c r="B16" s="23"/>
      <c r="C16" s="45"/>
      <c r="D16" s="46">
        <f>SUM(D7:D15)</f>
        <v>2070.8199999999997</v>
      </c>
      <c r="E16" s="46">
        <f aca="true" t="shared" si="10" ref="E16:O16">SUM(E7:E15)</f>
        <v>526.9699999999999</v>
      </c>
      <c r="F16" s="166">
        <f t="shared" si="10"/>
        <v>2597.7900000000004</v>
      </c>
      <c r="G16" s="46">
        <f>SUM(G7:G15)</f>
        <v>469</v>
      </c>
      <c r="H16" s="46">
        <f t="shared" si="10"/>
        <v>0</v>
      </c>
      <c r="I16" s="166">
        <f t="shared" si="10"/>
        <v>469</v>
      </c>
      <c r="J16" s="46">
        <f t="shared" si="10"/>
        <v>1268.33</v>
      </c>
      <c r="K16" s="46">
        <f t="shared" si="10"/>
        <v>458.40000000000003</v>
      </c>
      <c r="L16" s="167">
        <f t="shared" si="10"/>
        <v>1726.73</v>
      </c>
      <c r="M16" s="182">
        <f t="shared" si="10"/>
        <v>3808.15</v>
      </c>
      <c r="N16" s="182">
        <f t="shared" si="10"/>
        <v>985.37</v>
      </c>
      <c r="O16" s="182">
        <f t="shared" si="10"/>
        <v>4793.519999999999</v>
      </c>
      <c r="P16" s="145">
        <v>823.63</v>
      </c>
      <c r="Q16" s="145">
        <v>485.86</v>
      </c>
      <c r="R16" s="168">
        <v>1309.49</v>
      </c>
      <c r="S16" s="145">
        <v>978.94</v>
      </c>
      <c r="T16" s="145">
        <v>195.25</v>
      </c>
      <c r="U16" s="168">
        <v>1174.19</v>
      </c>
      <c r="V16" s="145">
        <v>601.05</v>
      </c>
      <c r="W16" s="145">
        <v>570.7</v>
      </c>
      <c r="X16" s="168">
        <v>1171.75</v>
      </c>
      <c r="Y16" s="183">
        <v>2403.62</v>
      </c>
      <c r="Z16" s="183">
        <v>1251.81</v>
      </c>
      <c r="AA16" s="183">
        <v>3655.43</v>
      </c>
      <c r="AB16" s="178">
        <f aca="true" t="shared" si="11" ref="AB16:AG16">SUM(AB7:AB15)</f>
        <v>240.03</v>
      </c>
      <c r="AC16" s="178">
        <f t="shared" si="11"/>
        <v>421.59</v>
      </c>
      <c r="AD16" s="179">
        <f t="shared" si="11"/>
        <v>661.62</v>
      </c>
      <c r="AE16" s="178">
        <f t="shared" si="11"/>
        <v>80.01</v>
      </c>
      <c r="AF16" s="178">
        <f t="shared" si="11"/>
        <v>34.2</v>
      </c>
      <c r="AG16" s="179">
        <f t="shared" si="11"/>
        <v>114.21000000000001</v>
      </c>
      <c r="AH16" s="178">
        <f>SUM(AH9:AH15)</f>
        <v>20.9</v>
      </c>
      <c r="AI16" s="178">
        <f>SUM(AI9:AI15)</f>
        <v>0</v>
      </c>
      <c r="AJ16" s="180">
        <f>SUM(AJ9:AJ15)</f>
        <v>20.9</v>
      </c>
      <c r="AK16" s="187">
        <f>SUM(AK7:AK15)</f>
        <v>340.94000000000005</v>
      </c>
      <c r="AL16" s="187">
        <f>SUM(AL7:AL15)</f>
        <v>455.78999999999996</v>
      </c>
      <c r="AM16" s="186">
        <f>SUM(AM7:AM15)</f>
        <v>796.73</v>
      </c>
      <c r="AN16" s="162"/>
      <c r="AO16" s="162"/>
      <c r="AP16" s="162"/>
      <c r="AQ16" s="163"/>
    </row>
    <row r="17" spans="1:44" ht="15.75" thickTop="1">
      <c r="A17" s="23"/>
      <c r="B17" s="23"/>
      <c r="C17" s="53"/>
      <c r="D17" s="54"/>
      <c r="E17" s="54"/>
      <c r="F17" s="55"/>
      <c r="G17" s="54"/>
      <c r="H17" s="54"/>
      <c r="I17" s="55"/>
      <c r="J17" s="54"/>
      <c r="K17" s="54"/>
      <c r="L17" s="55"/>
      <c r="M17" s="54"/>
      <c r="N17" s="54"/>
      <c r="O17" s="55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55"/>
      <c r="AK17" s="54"/>
      <c r="AL17" s="54"/>
      <c r="AM17" s="55"/>
      <c r="AN17" s="162"/>
      <c r="AO17" s="162"/>
      <c r="AP17" s="162"/>
      <c r="AQ17" s="163"/>
      <c r="AR17" s="138"/>
    </row>
    <row r="18" spans="16:35" ht="15"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</row>
    <row r="19" spans="1:12" ht="15.75">
      <c r="A19" s="200" t="s">
        <v>43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</row>
    <row r="21" spans="1:12" ht="15.75">
      <c r="A21" s="200"/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</row>
  </sheetData>
  <sheetProtection/>
  <mergeCells count="8">
    <mergeCell ref="AN5:AQ5"/>
    <mergeCell ref="A21:L21"/>
    <mergeCell ref="M5:O5"/>
    <mergeCell ref="A19:L19"/>
    <mergeCell ref="A3:AK3"/>
    <mergeCell ref="D5:E5"/>
    <mergeCell ref="G5:H5"/>
    <mergeCell ref="J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E8" sqref="E8"/>
    </sheetView>
  </sheetViews>
  <sheetFormatPr defaultColWidth="11.421875" defaultRowHeight="15"/>
  <cols>
    <col min="1" max="1" width="11.57421875" style="0" customWidth="1"/>
    <col min="2" max="2" width="26.28125" style="0" customWidth="1"/>
    <col min="3" max="3" width="40.7109375" style="0" customWidth="1"/>
    <col min="4" max="4" width="19.28125" style="0" customWidth="1"/>
    <col min="5" max="5" width="27.00390625" style="0" customWidth="1"/>
    <col min="6" max="6" width="17.421875" style="0" customWidth="1"/>
  </cols>
  <sheetData>
    <row r="1" ht="15.75">
      <c r="C1" s="76" t="s">
        <v>191</v>
      </c>
    </row>
    <row r="3" spans="2:6" ht="15">
      <c r="B3" s="27" t="s">
        <v>13</v>
      </c>
      <c r="C3" s="27" t="s">
        <v>14</v>
      </c>
      <c r="D3" s="27" t="s">
        <v>15</v>
      </c>
      <c r="E3" s="27" t="s">
        <v>16</v>
      </c>
      <c r="F3" s="27" t="s">
        <v>17</v>
      </c>
    </row>
    <row r="4" spans="2:6" ht="15">
      <c r="B4" s="26" t="s">
        <v>108</v>
      </c>
      <c r="C4" s="26"/>
      <c r="D4" s="26"/>
      <c r="E4" s="26"/>
      <c r="F4" s="59"/>
    </row>
    <row r="5" spans="1:6" ht="40.5" customHeight="1">
      <c r="A5" s="189" t="s">
        <v>10</v>
      </c>
      <c r="B5" s="125" t="s">
        <v>44</v>
      </c>
      <c r="C5" s="77" t="s">
        <v>112</v>
      </c>
      <c r="D5" s="126">
        <v>145</v>
      </c>
      <c r="E5" s="127" t="s">
        <v>45</v>
      </c>
      <c r="F5" s="80" t="s">
        <v>46</v>
      </c>
    </row>
    <row r="6" spans="1:6" ht="43.5" customHeight="1">
      <c r="A6" s="189" t="s">
        <v>11</v>
      </c>
      <c r="B6" s="125" t="s">
        <v>47</v>
      </c>
      <c r="C6" s="77" t="s">
        <v>113</v>
      </c>
      <c r="D6" s="126">
        <v>97</v>
      </c>
      <c r="E6" s="80" t="s">
        <v>45</v>
      </c>
      <c r="F6" s="80" t="s">
        <v>46</v>
      </c>
    </row>
    <row r="7" spans="1:6" ht="62.25" customHeight="1">
      <c r="A7" s="189" t="s">
        <v>12</v>
      </c>
      <c r="B7" s="125" t="s">
        <v>48</v>
      </c>
      <c r="C7" s="77" t="s">
        <v>114</v>
      </c>
      <c r="D7" s="126">
        <v>134</v>
      </c>
      <c r="E7" s="80" t="s">
        <v>45</v>
      </c>
      <c r="F7" s="80" t="s">
        <v>46</v>
      </c>
    </row>
    <row r="8" spans="1:8" ht="33.75" customHeight="1">
      <c r="A8" s="191" t="s">
        <v>64</v>
      </c>
      <c r="B8" s="127" t="s">
        <v>124</v>
      </c>
      <c r="C8" s="128" t="s">
        <v>125</v>
      </c>
      <c r="D8" s="126">
        <v>119.5</v>
      </c>
      <c r="E8" s="127" t="s">
        <v>45</v>
      </c>
      <c r="F8" s="127" t="s">
        <v>46</v>
      </c>
      <c r="G8" s="137"/>
      <c r="H8" s="138"/>
    </row>
    <row r="9" spans="1:8" s="99" customFormat="1" ht="33.75" customHeight="1">
      <c r="A9" s="191" t="s">
        <v>68</v>
      </c>
      <c r="B9" s="25" t="s">
        <v>199</v>
      </c>
      <c r="C9" s="110" t="s">
        <v>200</v>
      </c>
      <c r="D9" s="126">
        <v>200</v>
      </c>
      <c r="E9" s="25" t="s">
        <v>45</v>
      </c>
      <c r="F9" s="25" t="s">
        <v>201</v>
      </c>
      <c r="G9" s="188"/>
      <c r="H9" s="138"/>
    </row>
    <row r="10" spans="1:8" s="99" customFormat="1" ht="33.75" customHeight="1">
      <c r="A10" s="191" t="s">
        <v>132</v>
      </c>
      <c r="B10" s="58" t="s">
        <v>202</v>
      </c>
      <c r="C10" s="110" t="s">
        <v>203</v>
      </c>
      <c r="D10" s="126">
        <v>130</v>
      </c>
      <c r="E10" s="25" t="s">
        <v>45</v>
      </c>
      <c r="F10" s="25" t="s">
        <v>201</v>
      </c>
      <c r="G10" s="188"/>
      <c r="H10" s="138"/>
    </row>
    <row r="11" spans="1:8" s="99" customFormat="1" ht="21.75" customHeight="1">
      <c r="A11" s="130"/>
      <c r="B11" s="100"/>
      <c r="C11" s="101"/>
      <c r="D11" s="83"/>
      <c r="E11" s="100"/>
      <c r="F11" s="100"/>
      <c r="H11" s="138"/>
    </row>
    <row r="12" spans="1:8" ht="18.75" customHeight="1">
      <c r="A12" s="67"/>
      <c r="B12" s="26" t="s">
        <v>115</v>
      </c>
      <c r="C12" s="26"/>
      <c r="D12" s="26"/>
      <c r="E12" s="26"/>
      <c r="F12" s="59"/>
      <c r="H12" s="138"/>
    </row>
    <row r="13" spans="1:8" ht="62.25" customHeight="1">
      <c r="A13" s="190" t="s">
        <v>10</v>
      </c>
      <c r="B13" s="72" t="s">
        <v>116</v>
      </c>
      <c r="C13" s="102" t="s">
        <v>117</v>
      </c>
      <c r="D13" s="47">
        <v>388.66</v>
      </c>
      <c r="E13" s="91" t="s">
        <v>118</v>
      </c>
      <c r="F13" s="74" t="s">
        <v>119</v>
      </c>
      <c r="H13" s="138"/>
    </row>
    <row r="14" spans="1:8" s="99" customFormat="1" ht="62.25" customHeight="1">
      <c r="A14" s="189" t="s">
        <v>11</v>
      </c>
      <c r="B14" s="125" t="s">
        <v>127</v>
      </c>
      <c r="C14" s="128" t="s">
        <v>126</v>
      </c>
      <c r="D14" s="126">
        <v>178.07</v>
      </c>
      <c r="E14" s="127" t="s">
        <v>131</v>
      </c>
      <c r="F14" s="129" t="s">
        <v>119</v>
      </c>
      <c r="G14" s="137"/>
      <c r="H14" s="138"/>
    </row>
    <row r="15" spans="1:8" s="99" customFormat="1" ht="62.25" customHeight="1">
      <c r="A15" s="189" t="s">
        <v>12</v>
      </c>
      <c r="B15" s="125" t="s">
        <v>128</v>
      </c>
      <c r="C15" s="128" t="s">
        <v>129</v>
      </c>
      <c r="D15" s="126">
        <v>793.48</v>
      </c>
      <c r="E15" s="127" t="s">
        <v>130</v>
      </c>
      <c r="F15" s="129" t="s">
        <v>119</v>
      </c>
      <c r="G15" s="137"/>
      <c r="H15" s="138"/>
    </row>
    <row r="16" spans="1:6" s="88" customFormat="1" ht="15.75" customHeight="1">
      <c r="A16" s="67"/>
      <c r="B16" s="84"/>
      <c r="C16" s="85"/>
      <c r="D16" s="86"/>
      <c r="E16" s="87"/>
      <c r="F16" s="87"/>
    </row>
    <row r="17" spans="1:7" s="88" customFormat="1" ht="13.5" customHeight="1">
      <c r="A17"/>
      <c r="B17" s="26" t="s">
        <v>100</v>
      </c>
      <c r="C17" s="70"/>
      <c r="D17" s="59"/>
      <c r="E17" s="59"/>
      <c r="F17" s="26"/>
      <c r="G17" s="104"/>
    </row>
    <row r="18" spans="1:6" s="88" customFormat="1" ht="33" customHeight="1">
      <c r="A18" s="190" t="s">
        <v>10</v>
      </c>
      <c r="B18" s="48" t="s">
        <v>85</v>
      </c>
      <c r="C18" s="73" t="s">
        <v>102</v>
      </c>
      <c r="D18" s="82">
        <v>151.8</v>
      </c>
      <c r="E18" s="48" t="s">
        <v>86</v>
      </c>
      <c r="F18" s="73" t="s">
        <v>87</v>
      </c>
    </row>
    <row r="19" spans="1:6" s="88" customFormat="1" ht="25.5" customHeight="1">
      <c r="A19" s="190" t="s">
        <v>11</v>
      </c>
      <c r="B19" s="48" t="s">
        <v>88</v>
      </c>
      <c r="C19" s="73" t="s">
        <v>103</v>
      </c>
      <c r="D19" s="69">
        <v>79</v>
      </c>
      <c r="E19" s="48" t="s">
        <v>86</v>
      </c>
      <c r="F19" s="74" t="s">
        <v>78</v>
      </c>
    </row>
    <row r="21" spans="2:7" ht="15">
      <c r="B21" s="26" t="s">
        <v>107</v>
      </c>
      <c r="C21" s="59"/>
      <c r="D21" s="59"/>
      <c r="E21" s="59"/>
      <c r="F21" s="59"/>
      <c r="G21" s="103"/>
    </row>
    <row r="22" spans="1:6" ht="75">
      <c r="A22" s="190" t="s">
        <v>10</v>
      </c>
      <c r="B22" s="73" t="s">
        <v>54</v>
      </c>
      <c r="C22" s="73" t="s">
        <v>55</v>
      </c>
      <c r="D22" s="64">
        <v>1643.89</v>
      </c>
      <c r="E22" s="56" t="s">
        <v>56</v>
      </c>
      <c r="F22" s="73" t="s">
        <v>104</v>
      </c>
    </row>
    <row r="23" spans="1:6" ht="44.25" customHeight="1">
      <c r="A23" s="190" t="s">
        <v>11</v>
      </c>
      <c r="B23" s="73" t="s">
        <v>57</v>
      </c>
      <c r="C23" s="73" t="s">
        <v>58</v>
      </c>
      <c r="D23" s="64">
        <v>232.69</v>
      </c>
      <c r="E23" s="56" t="s">
        <v>59</v>
      </c>
      <c r="F23" s="73" t="s">
        <v>60</v>
      </c>
    </row>
    <row r="24" spans="1:6" ht="77.25" customHeight="1">
      <c r="A24" s="190" t="s">
        <v>12</v>
      </c>
      <c r="B24" s="73" t="s">
        <v>61</v>
      </c>
      <c r="C24" s="73" t="s">
        <v>62</v>
      </c>
      <c r="D24" s="65">
        <v>1799.05</v>
      </c>
      <c r="E24" s="57" t="s">
        <v>63</v>
      </c>
      <c r="F24" s="73" t="s">
        <v>105</v>
      </c>
    </row>
    <row r="25" spans="1:6" ht="45">
      <c r="A25" s="190" t="s">
        <v>64</v>
      </c>
      <c r="B25" s="73" t="s">
        <v>65</v>
      </c>
      <c r="C25" s="73" t="s">
        <v>66</v>
      </c>
      <c r="D25" s="66">
        <v>326.28</v>
      </c>
      <c r="E25" s="25" t="s">
        <v>67</v>
      </c>
      <c r="F25" s="73" t="s">
        <v>105</v>
      </c>
    </row>
    <row r="26" spans="1:6" ht="60">
      <c r="A26" s="190" t="s">
        <v>68</v>
      </c>
      <c r="B26" s="73" t="s">
        <v>69</v>
      </c>
      <c r="C26" s="73" t="s">
        <v>70</v>
      </c>
      <c r="D26" s="66">
        <v>1361.15</v>
      </c>
      <c r="E26" s="58" t="s">
        <v>63</v>
      </c>
      <c r="F26" s="73" t="s">
        <v>106</v>
      </c>
    </row>
    <row r="27" spans="1:7" s="99" customFormat="1" ht="30">
      <c r="A27" s="191" t="s">
        <v>132</v>
      </c>
      <c r="B27" s="128" t="s">
        <v>133</v>
      </c>
      <c r="C27" s="128" t="s">
        <v>134</v>
      </c>
      <c r="D27" s="126" t="s">
        <v>135</v>
      </c>
      <c r="E27" s="128" t="s">
        <v>136</v>
      </c>
      <c r="F27" s="128" t="s">
        <v>137</v>
      </c>
      <c r="G27" s="103"/>
    </row>
    <row r="28" ht="15">
      <c r="F28" s="75"/>
    </row>
    <row r="29" spans="2:7" ht="15">
      <c r="B29" s="26" t="s">
        <v>101</v>
      </c>
      <c r="C29" s="26"/>
      <c r="D29" s="26"/>
      <c r="E29" s="26"/>
      <c r="F29" s="59"/>
      <c r="G29" s="103"/>
    </row>
    <row r="30" spans="1:6" ht="45">
      <c r="A30" s="190" t="s">
        <v>10</v>
      </c>
      <c r="B30" s="77" t="s">
        <v>50</v>
      </c>
      <c r="C30" s="78" t="s">
        <v>58</v>
      </c>
      <c r="D30" s="79">
        <v>264.31</v>
      </c>
      <c r="E30" s="80" t="s">
        <v>51</v>
      </c>
      <c r="F30" s="77" t="s">
        <v>49</v>
      </c>
    </row>
    <row r="31" ht="15">
      <c r="F31" s="75"/>
    </row>
    <row r="32" spans="2:7" ht="15">
      <c r="B32" s="62" t="s">
        <v>84</v>
      </c>
      <c r="C32" s="63"/>
      <c r="D32" s="63"/>
      <c r="E32" s="63"/>
      <c r="F32" s="26"/>
      <c r="G32" s="103"/>
    </row>
    <row r="33" spans="1:6" ht="30">
      <c r="A33" s="190" t="s">
        <v>10</v>
      </c>
      <c r="B33" s="92" t="s">
        <v>75</v>
      </c>
      <c r="C33" s="74" t="s">
        <v>76</v>
      </c>
      <c r="D33" s="81">
        <v>337.66</v>
      </c>
      <c r="E33" s="48" t="s">
        <v>77</v>
      </c>
      <c r="F33" s="74" t="s">
        <v>78</v>
      </c>
    </row>
    <row r="34" spans="1:6" ht="30">
      <c r="A34" s="190" t="s">
        <v>11</v>
      </c>
      <c r="B34" s="48" t="s">
        <v>89</v>
      </c>
      <c r="C34" s="74" t="s">
        <v>79</v>
      </c>
      <c r="D34" s="81">
        <v>143.82</v>
      </c>
      <c r="E34" s="48" t="s">
        <v>77</v>
      </c>
      <c r="F34" s="74" t="s">
        <v>80</v>
      </c>
    </row>
    <row r="35" spans="1:6" ht="30">
      <c r="A35" s="192" t="s">
        <v>12</v>
      </c>
      <c r="B35" s="111" t="s">
        <v>81</v>
      </c>
      <c r="C35" s="112" t="s">
        <v>83</v>
      </c>
      <c r="D35" s="113">
        <v>187</v>
      </c>
      <c r="E35" s="111" t="s">
        <v>82</v>
      </c>
      <c r="F35" s="112" t="s">
        <v>78</v>
      </c>
    </row>
    <row r="36" spans="1:6" s="99" customFormat="1" ht="30">
      <c r="A36" s="189" t="s">
        <v>64</v>
      </c>
      <c r="B36" s="80" t="s">
        <v>148</v>
      </c>
      <c r="C36" s="131" t="s">
        <v>149</v>
      </c>
      <c r="D36" s="81">
        <v>311.82</v>
      </c>
      <c r="E36" s="80" t="s">
        <v>51</v>
      </c>
      <c r="F36" s="129" t="s">
        <v>78</v>
      </c>
    </row>
    <row r="37" spans="1:6" s="99" customFormat="1" ht="30">
      <c r="A37" s="189" t="s">
        <v>68</v>
      </c>
      <c r="B37" s="80" t="s">
        <v>150</v>
      </c>
      <c r="C37" s="131" t="s">
        <v>151</v>
      </c>
      <c r="D37" s="81">
        <v>17.85</v>
      </c>
      <c r="E37" s="80" t="s">
        <v>152</v>
      </c>
      <c r="F37" s="129" t="s">
        <v>78</v>
      </c>
    </row>
    <row r="38" spans="1:6" s="99" customFormat="1" ht="30">
      <c r="A38" s="189" t="s">
        <v>132</v>
      </c>
      <c r="B38" s="132">
        <v>43588</v>
      </c>
      <c r="C38" s="131" t="s">
        <v>153</v>
      </c>
      <c r="D38" s="81">
        <v>15.96</v>
      </c>
      <c r="E38" s="80" t="s">
        <v>152</v>
      </c>
      <c r="F38" s="129" t="s">
        <v>78</v>
      </c>
    </row>
    <row r="39" spans="1:6" s="99" customFormat="1" ht="30">
      <c r="A39" s="189" t="s">
        <v>157</v>
      </c>
      <c r="B39" s="132" t="s">
        <v>155</v>
      </c>
      <c r="C39" s="131" t="s">
        <v>154</v>
      </c>
      <c r="D39" s="81">
        <v>331.4</v>
      </c>
      <c r="E39" s="80" t="s">
        <v>156</v>
      </c>
      <c r="F39" s="129" t="s">
        <v>78</v>
      </c>
    </row>
    <row r="40" spans="1:6" s="99" customFormat="1" ht="30">
      <c r="A40" s="189" t="s">
        <v>159</v>
      </c>
      <c r="B40" s="132">
        <v>43646</v>
      </c>
      <c r="C40" s="131" t="s">
        <v>158</v>
      </c>
      <c r="D40" s="81">
        <v>14.7</v>
      </c>
      <c r="E40" s="80" t="s">
        <v>152</v>
      </c>
      <c r="F40" s="129" t="s">
        <v>78</v>
      </c>
    </row>
    <row r="41" spans="3:6" ht="15">
      <c r="C41" s="114"/>
      <c r="F41" s="75"/>
    </row>
    <row r="42" spans="2:7" ht="15">
      <c r="B42" s="26" t="s">
        <v>99</v>
      </c>
      <c r="C42" s="59"/>
      <c r="D42" s="59"/>
      <c r="E42" s="59"/>
      <c r="F42" s="59"/>
      <c r="G42" s="103"/>
    </row>
    <row r="43" spans="1:6" ht="15">
      <c r="A43" s="190" t="s">
        <v>10</v>
      </c>
      <c r="B43" s="48" t="s">
        <v>90</v>
      </c>
      <c r="C43" s="48" t="s">
        <v>91</v>
      </c>
      <c r="D43" s="25"/>
      <c r="E43" s="48" t="s">
        <v>92</v>
      </c>
      <c r="F43" s="24"/>
    </row>
    <row r="44" spans="1:6" ht="15">
      <c r="A44" s="190" t="s">
        <v>11</v>
      </c>
      <c r="B44" s="48" t="s">
        <v>93</v>
      </c>
      <c r="C44" s="48" t="s">
        <v>94</v>
      </c>
      <c r="D44" s="68"/>
      <c r="E44" s="48" t="s">
        <v>92</v>
      </c>
      <c r="F44" s="24"/>
    </row>
    <row r="45" spans="1:6" ht="15">
      <c r="A45" s="190" t="s">
        <v>12</v>
      </c>
      <c r="B45" s="48" t="s">
        <v>95</v>
      </c>
      <c r="C45" s="48" t="s">
        <v>96</v>
      </c>
      <c r="D45" s="68"/>
      <c r="E45" s="48" t="s">
        <v>92</v>
      </c>
      <c r="F45" s="24"/>
    </row>
    <row r="46" spans="1:6" ht="15">
      <c r="A46" s="190" t="s">
        <v>64</v>
      </c>
      <c r="B46" s="48" t="s">
        <v>97</v>
      </c>
      <c r="C46" s="48" t="s">
        <v>98</v>
      </c>
      <c r="D46" s="68"/>
      <c r="E46" s="48" t="s">
        <v>92</v>
      </c>
      <c r="F46" s="24"/>
    </row>
    <row r="47" spans="1:6" s="99" customFormat="1" ht="60">
      <c r="A47" s="189" t="s">
        <v>68</v>
      </c>
      <c r="B47" s="127" t="s">
        <v>165</v>
      </c>
      <c r="C47" s="128" t="s">
        <v>166</v>
      </c>
      <c r="D47" s="127"/>
      <c r="E47" s="127" t="s">
        <v>92</v>
      </c>
      <c r="F47" s="127"/>
    </row>
    <row r="48" spans="1:6" s="99" customFormat="1" ht="15">
      <c r="A48" s="189" t="s">
        <v>132</v>
      </c>
      <c r="B48" s="127" t="s">
        <v>167</v>
      </c>
      <c r="C48" s="127" t="s">
        <v>168</v>
      </c>
      <c r="D48" s="127"/>
      <c r="E48" s="127" t="s">
        <v>92</v>
      </c>
      <c r="F48" s="80"/>
    </row>
    <row r="49" spans="1:6" s="99" customFormat="1" ht="15">
      <c r="A49" s="118"/>
      <c r="B49" s="115"/>
      <c r="C49" s="115"/>
      <c r="D49" s="116"/>
      <c r="E49" s="115"/>
      <c r="F49" s="117"/>
    </row>
    <row r="50" spans="1:7" s="99" customFormat="1" ht="15">
      <c r="A50" s="118"/>
      <c r="B50" s="26" t="s">
        <v>160</v>
      </c>
      <c r="C50" s="59"/>
      <c r="D50" s="59"/>
      <c r="E50" s="59"/>
      <c r="F50" s="59"/>
      <c r="G50" s="103"/>
    </row>
    <row r="51" spans="1:6" s="99" customFormat="1" ht="30">
      <c r="A51" s="193" t="s">
        <v>10</v>
      </c>
      <c r="B51" s="124" t="s">
        <v>183</v>
      </c>
      <c r="C51" s="133" t="s">
        <v>184</v>
      </c>
      <c r="D51" s="134"/>
      <c r="E51" s="133" t="s">
        <v>178</v>
      </c>
      <c r="F51" s="133" t="s">
        <v>179</v>
      </c>
    </row>
    <row r="52" spans="1:6" s="99" customFormat="1" ht="30">
      <c r="A52" s="193" t="s">
        <v>11</v>
      </c>
      <c r="B52" s="124" t="s">
        <v>176</v>
      </c>
      <c r="C52" s="134" t="s">
        <v>177</v>
      </c>
      <c r="D52" s="135"/>
      <c r="E52" s="133" t="s">
        <v>178</v>
      </c>
      <c r="F52" s="133" t="s">
        <v>179</v>
      </c>
    </row>
    <row r="53" spans="1:6" s="99" customFormat="1" ht="45">
      <c r="A53" s="194" t="s">
        <v>12</v>
      </c>
      <c r="B53" s="124" t="s">
        <v>180</v>
      </c>
      <c r="C53" s="134" t="s">
        <v>181</v>
      </c>
      <c r="D53" s="136"/>
      <c r="E53" s="133" t="s">
        <v>182</v>
      </c>
      <c r="F53" s="133" t="s">
        <v>179</v>
      </c>
    </row>
    <row r="54" spans="1:6" s="99" customFormat="1" ht="90">
      <c r="A54" s="194" t="s">
        <v>64</v>
      </c>
      <c r="B54" s="124" t="s">
        <v>161</v>
      </c>
      <c r="C54" s="134" t="s">
        <v>162</v>
      </c>
      <c r="D54" s="134">
        <f>SUM(170.71,47.5)</f>
        <v>218.21</v>
      </c>
      <c r="E54" s="133" t="s">
        <v>163</v>
      </c>
      <c r="F54" s="133" t="s">
        <v>164</v>
      </c>
    </row>
    <row r="56" spans="1:7" ht="15">
      <c r="A56" s="26" t="s">
        <v>109</v>
      </c>
      <c r="B56" s="26"/>
      <c r="C56" s="26"/>
      <c r="D56" s="26"/>
      <c r="E56" s="59"/>
      <c r="F56" s="89"/>
      <c r="G56" s="103"/>
    </row>
    <row r="57" spans="1:6" ht="60">
      <c r="A57" s="190" t="s">
        <v>10</v>
      </c>
      <c r="B57" s="72" t="s">
        <v>44</v>
      </c>
      <c r="C57" s="73" t="s">
        <v>110</v>
      </c>
      <c r="D57" s="90">
        <v>145</v>
      </c>
      <c r="E57" s="25" t="s">
        <v>45</v>
      </c>
      <c r="F57" s="48" t="s">
        <v>46</v>
      </c>
    </row>
    <row r="58" spans="1:6" ht="90">
      <c r="A58" s="190" t="s">
        <v>11</v>
      </c>
      <c r="B58" s="72" t="s">
        <v>48</v>
      </c>
      <c r="C58" s="73" t="s">
        <v>111</v>
      </c>
      <c r="D58" s="90">
        <v>134</v>
      </c>
      <c r="E58" s="48" t="s">
        <v>45</v>
      </c>
      <c r="F58" s="48" t="s">
        <v>46</v>
      </c>
    </row>
    <row r="60" spans="1:7" ht="15">
      <c r="A60" s="62" t="s">
        <v>143</v>
      </c>
      <c r="B60" s="105"/>
      <c r="C60" s="105"/>
      <c r="D60" s="105"/>
      <c r="E60" s="106"/>
      <c r="F60" s="107"/>
      <c r="G60" s="103"/>
    </row>
    <row r="61" spans="1:6" ht="60">
      <c r="A61" s="189" t="s">
        <v>10</v>
      </c>
      <c r="B61" s="125" t="s">
        <v>138</v>
      </c>
      <c r="C61" s="77" t="s">
        <v>139</v>
      </c>
      <c r="D61" s="90"/>
      <c r="E61" s="127"/>
      <c r="F61" s="80"/>
    </row>
    <row r="62" spans="1:6" ht="60">
      <c r="A62" s="189" t="s">
        <v>11</v>
      </c>
      <c r="B62" s="125" t="s">
        <v>140</v>
      </c>
      <c r="C62" s="77" t="s">
        <v>141</v>
      </c>
      <c r="D62" s="90">
        <v>2135.73</v>
      </c>
      <c r="E62" s="80" t="s">
        <v>142</v>
      </c>
      <c r="F62" s="80" t="s">
        <v>46</v>
      </c>
    </row>
    <row r="63" spans="1:6" ht="45">
      <c r="A63" s="189" t="s">
        <v>12</v>
      </c>
      <c r="B63" s="125" t="s">
        <v>193</v>
      </c>
      <c r="C63" s="77" t="s">
        <v>194</v>
      </c>
      <c r="D63" s="90">
        <v>607.86</v>
      </c>
      <c r="E63" s="80" t="s">
        <v>195</v>
      </c>
      <c r="F63" s="77" t="s">
        <v>196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11" sqref="D11"/>
    </sheetView>
  </sheetViews>
  <sheetFormatPr defaultColWidth="11.421875" defaultRowHeight="15"/>
  <cols>
    <col min="2" max="2" width="12.7109375" style="0" customWidth="1"/>
    <col min="3" max="3" width="35.8515625" style="0" customWidth="1"/>
    <col min="4" max="4" width="19.140625" style="0" customWidth="1"/>
    <col min="5" max="5" width="29.00390625" style="0" customWidth="1"/>
  </cols>
  <sheetData>
    <row r="1" ht="15.75">
      <c r="C1" s="76" t="s">
        <v>192</v>
      </c>
    </row>
    <row r="3" spans="2:5" ht="15">
      <c r="B3" s="60" t="s">
        <v>144</v>
      </c>
      <c r="C3" s="60"/>
      <c r="D3" s="60"/>
      <c r="E3" s="60"/>
    </row>
    <row r="4" spans="2:5" ht="15">
      <c r="B4" s="27" t="s">
        <v>18</v>
      </c>
      <c r="C4" s="27" t="s">
        <v>14</v>
      </c>
      <c r="D4" s="27" t="s">
        <v>15</v>
      </c>
      <c r="E4" s="27" t="s">
        <v>17</v>
      </c>
    </row>
    <row r="5" spans="2:5" ht="96" customHeight="1">
      <c r="B5" s="58" t="s">
        <v>145</v>
      </c>
      <c r="C5" s="110" t="s">
        <v>146</v>
      </c>
      <c r="D5" s="109">
        <v>75</v>
      </c>
      <c r="E5" s="25" t="s">
        <v>147</v>
      </c>
    </row>
    <row r="6" spans="2:5" ht="15">
      <c r="B6" s="67"/>
      <c r="C6" s="67"/>
      <c r="D6" s="67"/>
      <c r="E6" s="67"/>
    </row>
    <row r="7" spans="2:5" ht="15">
      <c r="B7" s="67"/>
      <c r="C7" s="67"/>
      <c r="D7" s="67"/>
      <c r="E7" s="67"/>
    </row>
    <row r="8" spans="2:5" ht="15">
      <c r="B8" s="60" t="s">
        <v>71</v>
      </c>
      <c r="C8" s="60"/>
      <c r="D8" s="60"/>
      <c r="E8" s="60"/>
    </row>
    <row r="9" spans="2:5" ht="15">
      <c r="B9" s="27" t="s">
        <v>18</v>
      </c>
      <c r="C9" s="27" t="s">
        <v>14</v>
      </c>
      <c r="D9" s="27" t="s">
        <v>15</v>
      </c>
      <c r="E9" s="27" t="s">
        <v>17</v>
      </c>
    </row>
    <row r="10" spans="2:5" ht="78.75">
      <c r="B10" s="61" t="s">
        <v>72</v>
      </c>
      <c r="C10" s="71" t="s">
        <v>73</v>
      </c>
      <c r="D10" s="121">
        <v>398.97</v>
      </c>
      <c r="E10" s="120" t="s">
        <v>74</v>
      </c>
    </row>
    <row r="11" spans="2:5" s="99" customFormat="1" ht="78.75">
      <c r="B11" s="195" t="s">
        <v>72</v>
      </c>
      <c r="C11" s="196" t="s">
        <v>197</v>
      </c>
      <c r="D11" s="197">
        <v>850</v>
      </c>
      <c r="E11" s="198" t="s">
        <v>198</v>
      </c>
    </row>
    <row r="13" spans="1:6" ht="15">
      <c r="A13" s="99"/>
      <c r="B13" s="26" t="s">
        <v>99</v>
      </c>
      <c r="C13" s="59"/>
      <c r="D13" s="59"/>
      <c r="E13" s="59"/>
      <c r="F13" s="119"/>
    </row>
    <row r="14" spans="2:6" s="99" customFormat="1" ht="15">
      <c r="B14" s="27" t="s">
        <v>18</v>
      </c>
      <c r="C14" s="27" t="s">
        <v>14</v>
      </c>
      <c r="D14" s="27" t="s">
        <v>15</v>
      </c>
      <c r="E14" s="27" t="s">
        <v>17</v>
      </c>
      <c r="F14" s="119"/>
    </row>
    <row r="15" spans="2:5" ht="30">
      <c r="B15" s="131" t="s">
        <v>169</v>
      </c>
      <c r="C15" s="128" t="s">
        <v>170</v>
      </c>
      <c r="D15" s="127" t="s">
        <v>171</v>
      </c>
      <c r="E15" s="127" t="s">
        <v>172</v>
      </c>
    </row>
    <row r="16" spans="2:5" ht="30">
      <c r="B16" s="131" t="s">
        <v>173</v>
      </c>
      <c r="C16" s="128" t="s">
        <v>170</v>
      </c>
      <c r="D16" s="127" t="s">
        <v>174</v>
      </c>
      <c r="E16" s="127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PRINCIPADO_DE_ASTURIAS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DGTIC</dc:creator>
  <cp:keywords/>
  <dc:description/>
  <cp:lastModifiedBy>NURIAPS</cp:lastModifiedBy>
  <dcterms:created xsi:type="dcterms:W3CDTF">2018-12-13T11:35:10Z</dcterms:created>
  <dcterms:modified xsi:type="dcterms:W3CDTF">2020-02-06T08:47:50Z</dcterms:modified>
  <cp:category/>
  <cp:version/>
  <cp:contentType/>
  <cp:contentStatus/>
</cp:coreProperties>
</file>