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Transparencia\PORTAL_TRANSPARENCIA\10_PARA PUBLICAR\ALTOS_CARGOS\DIETAS y GASTOS\2025\"/>
    </mc:Choice>
  </mc:AlternateContent>
  <bookViews>
    <workbookView xWindow="0" yWindow="0" windowWidth="28800" windowHeight="12435"/>
  </bookViews>
  <sheets>
    <sheet name="DIETAS" sheetId="1" r:id="rId1"/>
    <sheet name="VIAJES" sheetId="2" r:id="rId2"/>
    <sheet name="GASTOS REPR-PROTO" sheetId="3"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O6" i="1" l="1"/>
  <c r="AN6" i="1"/>
  <c r="AM6" i="1"/>
  <c r="AJ6" i="1"/>
  <c r="AG6" i="1"/>
  <c r="AD6" i="1"/>
  <c r="AA6" i="1"/>
  <c r="X6" i="1"/>
  <c r="U6" i="1"/>
  <c r="R6" i="1"/>
  <c r="O6" i="1"/>
  <c r="L6" i="1"/>
  <c r="AL14" i="1"/>
  <c r="AK14" i="1"/>
  <c r="AI14" i="1"/>
  <c r="AH14" i="1"/>
  <c r="AF14" i="1"/>
  <c r="AE14" i="1"/>
  <c r="AC14" i="1"/>
  <c r="AB14" i="1"/>
  <c r="Z14" i="1"/>
  <c r="Y14" i="1"/>
  <c r="W14" i="1"/>
  <c r="V14" i="1"/>
  <c r="T14" i="1"/>
  <c r="S14" i="1"/>
  <c r="Q14" i="1"/>
  <c r="P14" i="1"/>
  <c r="N14" i="1"/>
  <c r="M14" i="1"/>
  <c r="K14" i="1"/>
  <c r="J14" i="1"/>
  <c r="H14" i="1"/>
  <c r="G14" i="1"/>
  <c r="I6" i="1"/>
  <c r="F6" i="1"/>
  <c r="E14" i="1"/>
  <c r="D14" i="1"/>
  <c r="AQ6" i="1" l="1"/>
  <c r="AN13" i="1"/>
  <c r="AO12" i="1"/>
  <c r="AN12" i="1"/>
  <c r="AN11" i="1"/>
  <c r="AQ11" i="1" s="1"/>
  <c r="AN9" i="1"/>
  <c r="AQ9" i="1" s="1"/>
  <c r="AO8" i="1"/>
  <c r="AN8" i="1"/>
  <c r="AJ8" i="1"/>
  <c r="AJ9" i="1"/>
  <c r="AJ10" i="1"/>
  <c r="AJ11" i="1"/>
  <c r="AJ12" i="1"/>
  <c r="AJ13" i="1"/>
  <c r="AJ7" i="1"/>
  <c r="AG8" i="1"/>
  <c r="AG9" i="1"/>
  <c r="AG10" i="1"/>
  <c r="AG11" i="1"/>
  <c r="AG12" i="1"/>
  <c r="AG13" i="1"/>
  <c r="AG7" i="1"/>
  <c r="AD9" i="1"/>
  <c r="AD12" i="1"/>
  <c r="AD11" i="1"/>
  <c r="AA13" i="1"/>
  <c r="AA12" i="1"/>
  <c r="AA11" i="1"/>
  <c r="AA10" i="1"/>
  <c r="AA9" i="1"/>
  <c r="AA8" i="1"/>
  <c r="AA7" i="1"/>
  <c r="X13" i="1"/>
  <c r="X12" i="1"/>
  <c r="X11" i="1"/>
  <c r="X10" i="1"/>
  <c r="X9" i="1"/>
  <c r="X8" i="1"/>
  <c r="X7" i="1"/>
  <c r="U12" i="1"/>
  <c r="U11" i="1"/>
  <c r="U9" i="1"/>
  <c r="R12" i="1"/>
  <c r="R11" i="1"/>
  <c r="R9" i="1"/>
  <c r="O12" i="1"/>
  <c r="O11" i="1"/>
  <c r="O9" i="1"/>
  <c r="L12" i="1"/>
  <c r="L11" i="1"/>
  <c r="L9" i="1"/>
  <c r="F9" i="1"/>
  <c r="I12" i="1"/>
  <c r="I11" i="1"/>
  <c r="I9" i="1"/>
  <c r="F12" i="1"/>
  <c r="F11" i="1"/>
  <c r="AG14" i="1" l="1"/>
  <c r="AQ12" i="1"/>
  <c r="AA14" i="1"/>
  <c r="AQ8" i="1"/>
  <c r="AJ14" i="1"/>
  <c r="X14" i="1"/>
  <c r="AO13" i="1"/>
  <c r="AQ13" i="1" s="1"/>
  <c r="AD13" i="1"/>
  <c r="U13" i="1"/>
  <c r="R13" i="1"/>
  <c r="O13" i="1"/>
  <c r="L13" i="1"/>
  <c r="I13" i="1"/>
  <c r="F13" i="1"/>
  <c r="AO10" i="1"/>
  <c r="AN10" i="1"/>
  <c r="AM10" i="1"/>
  <c r="AD10" i="1"/>
  <c r="U10" i="1"/>
  <c r="R10" i="1"/>
  <c r="O10" i="1"/>
  <c r="L10" i="1"/>
  <c r="I10" i="1"/>
  <c r="F10" i="1"/>
  <c r="AD8" i="1"/>
  <c r="U8" i="1"/>
  <c r="R8" i="1"/>
  <c r="O8" i="1"/>
  <c r="L8" i="1"/>
  <c r="I8" i="1"/>
  <c r="F8" i="1"/>
  <c r="AO7" i="1"/>
  <c r="AO14" i="1" s="1"/>
  <c r="AN7" i="1"/>
  <c r="AM7" i="1"/>
  <c r="AD7" i="1"/>
  <c r="U7" i="1"/>
  <c r="R7" i="1"/>
  <c r="O7" i="1"/>
  <c r="L7" i="1"/>
  <c r="L14" i="1" s="1"/>
  <c r="I7" i="1"/>
  <c r="I14" i="1" s="1"/>
  <c r="F7" i="1"/>
  <c r="F14" i="1" l="1"/>
  <c r="AN14" i="1"/>
  <c r="AD14" i="1"/>
  <c r="AM14" i="1"/>
  <c r="O14" i="1"/>
  <c r="R14" i="1"/>
  <c r="U14" i="1"/>
  <c r="AQ7" i="1"/>
  <c r="AQ10" i="1"/>
  <c r="AQ14" i="1" l="1"/>
</calcChain>
</file>

<file path=xl/sharedStrings.xml><?xml version="1.0" encoding="utf-8"?>
<sst xmlns="http://schemas.openxmlformats.org/spreadsheetml/2006/main" count="623" uniqueCount="264">
  <si>
    <t>PRESIDENCIA DEL PRINCIPADO DE ASTURIAS</t>
  </si>
  <si>
    <t>NOMBRE Y APELLIDOS</t>
  </si>
  <si>
    <t>CARGO</t>
  </si>
  <si>
    <t>PROGRAMA</t>
  </si>
  <si>
    <t>ENERO</t>
  </si>
  <si>
    <t>FEBRERO</t>
  </si>
  <si>
    <t>MARZO</t>
  </si>
  <si>
    <t>ABRIL</t>
  </si>
  <si>
    <t>MAYO</t>
  </si>
  <si>
    <t>JUNIO</t>
  </si>
  <si>
    <t>JULIO</t>
  </si>
  <si>
    <t>AGOSTO</t>
  </si>
  <si>
    <t>SEPTIEMBRE</t>
  </si>
  <si>
    <t>OCTUBRE</t>
  </si>
  <si>
    <t>NOVIEMBRE</t>
  </si>
  <si>
    <t>DICIEMBRE</t>
  </si>
  <si>
    <t>TOTAL AÑO</t>
  </si>
  <si>
    <t>Alojam. 
y/o
manutenc.</t>
  </si>
  <si>
    <t>Locomoción</t>
  </si>
  <si>
    <t>Total</t>
  </si>
  <si>
    <t>Descuento por gastos directamente satisfechos</t>
  </si>
  <si>
    <t>Juan Alfaro Iglesias</t>
  </si>
  <si>
    <t>Jefe de Protocolo</t>
  </si>
  <si>
    <t>112A</t>
  </si>
  <si>
    <t>Sofía Clara Soto González</t>
  </si>
  <si>
    <t>Responsable ident.corporativa y RR.SS.</t>
  </si>
  <si>
    <t>Idoya Rey Ménendez</t>
  </si>
  <si>
    <t>Periodista (Oficina Comunicación Gobierno)</t>
  </si>
  <si>
    <t>Armando Álvarez Álvarez</t>
  </si>
  <si>
    <t>Fotógrafo (Oficina Comunicación Gobierno)</t>
  </si>
  <si>
    <t>AÑO 2025</t>
  </si>
  <si>
    <t>Ana María Alonso Prado</t>
  </si>
  <si>
    <t>Jorge Álvarez Fuentes</t>
  </si>
  <si>
    <t>José Antonio Sicre Artalejo</t>
  </si>
  <si>
    <t>Director Oficina Económica Presidencia</t>
  </si>
  <si>
    <t>INDEMNIZACIONES POR RAZÓN DE SERVICIO ABONADAS A ALTOS CARGOS EN EL AÑO 2025</t>
  </si>
  <si>
    <t>Adrián Barbón Rodríguez</t>
  </si>
  <si>
    <t>Presidente del Principado de Asturias</t>
  </si>
  <si>
    <r>
      <t xml:space="preserve">Alto Cargo: </t>
    </r>
    <r>
      <rPr>
        <b/>
        <sz val="11"/>
        <color theme="1"/>
        <rFont val="Calibri"/>
        <family val="2"/>
        <scheme val="minor"/>
      </rPr>
      <t>Adrián Barbón Rodríguez (PRESIDENTE)</t>
    </r>
  </si>
  <si>
    <t>Lugar y fechas</t>
  </si>
  <si>
    <t>Motivo</t>
  </si>
  <si>
    <t>Coste satisfecho</t>
  </si>
  <si>
    <t>Concepto</t>
  </si>
  <si>
    <t>Adjudicatario</t>
  </si>
  <si>
    <t>Agenda 1</t>
  </si>
  <si>
    <t>Despl., alojamiento y manut.</t>
  </si>
  <si>
    <t>SANANDER, S.L.</t>
  </si>
  <si>
    <t>Agenda 2</t>
  </si>
  <si>
    <t>Asistencia a FITUR</t>
  </si>
  <si>
    <t>Alojamiento y manutención</t>
  </si>
  <si>
    <t>Agenda 3</t>
  </si>
  <si>
    <t>Agenda 4</t>
  </si>
  <si>
    <t>Agenda 5</t>
  </si>
  <si>
    <t>Desp., alojamiento y manut.</t>
  </si>
  <si>
    <t>Agenda 6</t>
  </si>
  <si>
    <t>Agenda 7</t>
  </si>
  <si>
    <t>Agenda 8</t>
  </si>
  <si>
    <t>Agenda 9</t>
  </si>
  <si>
    <t>Agenda 10</t>
  </si>
  <si>
    <t>Agenda 11</t>
  </si>
  <si>
    <t>Agenda 12</t>
  </si>
  <si>
    <t>Agenda 13</t>
  </si>
  <si>
    <t>Agenda 14</t>
  </si>
  <si>
    <t>Agenda 15</t>
  </si>
  <si>
    <t>Madrid, 11 y 12 de octubre</t>
  </si>
  <si>
    <t>Agenda 16</t>
  </si>
  <si>
    <t>Manutención</t>
  </si>
  <si>
    <t>Agenda 17</t>
  </si>
  <si>
    <t>Agenda 18</t>
  </si>
  <si>
    <t>Conferencia de Presidentes</t>
  </si>
  <si>
    <r>
      <t xml:space="preserve">Alto Cargo: </t>
    </r>
    <r>
      <rPr>
        <b/>
        <sz val="11"/>
        <color theme="1"/>
        <rFont val="Calibri"/>
        <family val="2"/>
        <scheme val="minor"/>
      </rPr>
      <t>Manuel Ángel Granda Díaz de la Campa (Director del Gabinete)</t>
    </r>
  </si>
  <si>
    <r>
      <t xml:space="preserve">Alto Cargo: </t>
    </r>
    <r>
      <rPr>
        <b/>
        <sz val="11"/>
        <color theme="1"/>
        <rFont val="Calibri"/>
        <family val="2"/>
        <scheme val="minor"/>
      </rPr>
      <t>Juan Alfaro Iglesias (Jefe de Protocolo)</t>
    </r>
  </si>
  <si>
    <r>
      <t xml:space="preserve">Alto Cargo: </t>
    </r>
    <r>
      <rPr>
        <b/>
        <sz val="11"/>
        <color theme="1"/>
        <rFont val="Calibri"/>
        <family val="2"/>
        <scheme val="minor"/>
      </rPr>
      <t>Ana Maria Alonso Prado (Técnico de Protocolo)</t>
    </r>
  </si>
  <si>
    <t>SANANDER, S. L.</t>
  </si>
  <si>
    <r>
      <t xml:space="preserve">Alto Cargo: </t>
    </r>
    <r>
      <rPr>
        <b/>
        <sz val="11"/>
        <color theme="1"/>
        <rFont val="Calibri"/>
        <family val="2"/>
        <scheme val="minor"/>
      </rPr>
      <t>Rafael Oñate Molina (Director Adjunto del Gabinete)</t>
    </r>
  </si>
  <si>
    <t>Desplazamiento, alojamiento y manutención</t>
  </si>
  <si>
    <r>
      <t xml:space="preserve">Alto Cargo: </t>
    </r>
    <r>
      <rPr>
        <b/>
        <sz val="11"/>
        <color theme="1"/>
        <rFont val="Calibri"/>
        <family val="2"/>
        <scheme val="minor"/>
      </rPr>
      <t>Juan Aguado Martínez (Periodista de la Oficina de Comunicación)</t>
    </r>
  </si>
  <si>
    <r>
      <t>Alto Cargo:</t>
    </r>
    <r>
      <rPr>
        <b/>
        <sz val="11"/>
        <color theme="1"/>
        <rFont val="Calibri"/>
        <family val="2"/>
        <scheme val="minor"/>
      </rPr>
      <t xml:space="preserve"> Sofia Clara Soto González (Responsable de Identidad Corporativa y Redes Sociales)</t>
    </r>
  </si>
  <si>
    <t xml:space="preserve">Desplazamiento, alojamiento y manutención </t>
  </si>
  <si>
    <t xml:space="preserve">Agenda 7 </t>
  </si>
  <si>
    <r>
      <t xml:space="preserve">Alto Cargo: </t>
    </r>
    <r>
      <rPr>
        <b/>
        <sz val="11"/>
        <color theme="1"/>
        <rFont val="Calibri"/>
        <family val="2"/>
        <scheme val="minor"/>
      </rPr>
      <t>Idoya Rey Menéndez (Periodista - Oficina de Comunicación del Gobierno)</t>
    </r>
  </si>
  <si>
    <r>
      <t xml:space="preserve">Alto Cargo: </t>
    </r>
    <r>
      <rPr>
        <b/>
        <sz val="11"/>
        <color theme="1"/>
        <rFont val="Calibri"/>
        <family val="2"/>
        <scheme val="minor"/>
      </rPr>
      <t>José Luis Salinas Fernández (Periodista - Oficina de Comunicación del Gobierno)</t>
    </r>
  </si>
  <si>
    <t>SANANDER, sl</t>
  </si>
  <si>
    <t>Madrid, 21 a 24 de enero</t>
  </si>
  <si>
    <t>SANANDER, S.L.
Restaurante Babel</t>
  </si>
  <si>
    <t>Estrasburgo (Francia), 10 a 12 de febrero</t>
  </si>
  <si>
    <t>Reuniones con representantes de la Unión Europea</t>
  </si>
  <si>
    <t>Desplazamiento y alojamiento</t>
  </si>
  <si>
    <t>SANANDER, S.L.
Restaurante del Parlamento Europeo</t>
  </si>
  <si>
    <t>Alojamiento</t>
  </si>
  <si>
    <t>Reunión del Consejo de Gobierno</t>
  </si>
  <si>
    <t>Barcelona, 5 - 6 de junio</t>
  </si>
  <si>
    <t>Cangas del Narcea, 19 - 20 de marzo</t>
  </si>
  <si>
    <t>Desplazamiento y alojamiento.</t>
  </si>
  <si>
    <t>Madrid, 18 - 20 de junio</t>
  </si>
  <si>
    <t>Reunión del premio del diario de información económica Merca2</t>
  </si>
  <si>
    <t>Madrid, 16 -17 de julio</t>
  </si>
  <si>
    <t>Asistencia a reunión del Patronato Fundación Princesa de Asturias</t>
  </si>
  <si>
    <t>Cudillero, 9 de agosto</t>
  </si>
  <si>
    <t>Almuerzo en el viaje a Villanueva de Oscos para asistir a la "Fiesta dos Frailes"</t>
  </si>
  <si>
    <t>Reunión con representantes de la Unión Europea</t>
  </si>
  <si>
    <t>Bruselas (Bélgica), 15 a 18 de septiembre</t>
  </si>
  <si>
    <t>Reunión con la comunidad asturiana y con representantes de la Generalidad</t>
  </si>
  <si>
    <t>Madrid, 15 a 17 de octubre</t>
  </si>
  <si>
    <t>Celebración de la Fiesta Nacional</t>
  </si>
  <si>
    <t>742,,79</t>
  </si>
  <si>
    <t>Cebreros (Ávila), 7 y 8 de noviembre</t>
  </si>
  <si>
    <t xml:space="preserve">Asistencia acto de hermanamiento de Cebreros y Vegadeo </t>
  </si>
  <si>
    <t>Madrid, 20 y 21 de noviembre</t>
  </si>
  <si>
    <t>Asistencia al acto de la Casa Real</t>
  </si>
  <si>
    <t xml:space="preserve">Madrid, 26 y 27 de noviembre </t>
  </si>
  <si>
    <t>Madrid, 29 a 31 de octubre</t>
  </si>
  <si>
    <t>Inauguración de la Oficina del Principado de Asturias en Madrid</t>
  </si>
  <si>
    <t>Madrid, 1 y 2 de diciembre</t>
  </si>
  <si>
    <t>Vegadeo, 19 a 20 de diciembre</t>
  </si>
  <si>
    <t>Asistencia al acto de entrega del título de Hijo Adoptivo a Luis Felipe Fernández</t>
  </si>
  <si>
    <t>Alojamiento y manuención.</t>
  </si>
  <si>
    <t>Madrid, 29 y 30 de octubre</t>
  </si>
  <si>
    <t>Madrid, 21 a 23 de enero</t>
  </si>
  <si>
    <t>Barcelona, 5 y 6 de junio</t>
  </si>
  <si>
    <t>Bruselas, 15 a 18 de septiembre</t>
  </si>
  <si>
    <t>Madrid, 19 y 20 de junio</t>
  </si>
  <si>
    <t>Recepción del premio de información económica Marca2</t>
  </si>
  <si>
    <t>Madrid,30 y 31 de octubre</t>
  </si>
  <si>
    <t>Recepción del premio del diario de información económica Merca2</t>
  </si>
  <si>
    <t>Madrid, 2 de octubre</t>
  </si>
  <si>
    <t>Desplazamiento</t>
  </si>
  <si>
    <t>Madrid, 26 a 27 de noviembre</t>
  </si>
  <si>
    <t>Participación en un encuentro de comunidades autónomas</t>
  </si>
  <si>
    <t xml:space="preserve">Agenda 8 </t>
  </si>
  <si>
    <t>Madrid, 30 a 31 de octubre</t>
  </si>
  <si>
    <t>Madrid, 1 a 2 de diciembre</t>
  </si>
  <si>
    <t>Recepción del premio "Manuel Fernández Lito"</t>
  </si>
  <si>
    <t>Asistencia a acto de hermanamiento de Cebreros y Vegadeo</t>
  </si>
  <si>
    <t>Barcelona, 5 a 6 de junio</t>
  </si>
  <si>
    <t>Madrid, 18 a 20 de junio</t>
  </si>
  <si>
    <t>Recepción del premio del medio de información económica Merca2</t>
  </si>
  <si>
    <r>
      <t xml:space="preserve">Alto Cargo: </t>
    </r>
    <r>
      <rPr>
        <b/>
        <sz val="11"/>
        <color theme="1"/>
        <rFont val="Calibri"/>
        <family val="2"/>
        <scheme val="minor"/>
      </rPr>
      <t>Laura Iglesias Fernández (Periodista - Oficina de Comunicación del Gobierno)</t>
    </r>
  </si>
  <si>
    <r>
      <t xml:space="preserve"> Alto Cargo: </t>
    </r>
    <r>
      <rPr>
        <b/>
        <sz val="11"/>
        <color theme="1"/>
        <rFont val="Calibri"/>
        <family val="2"/>
        <scheme val="minor"/>
      </rPr>
      <t>Armando Álvarez Álvarez (Fotógrafo - Oficina de Comunicación del Gobierno)</t>
    </r>
  </si>
  <si>
    <t>Asistencia al acto de hermanamiento de Cebreros y Vegadeo</t>
  </si>
  <si>
    <t>Recepción del premio "Manuel Fernandez Lito"</t>
  </si>
  <si>
    <r>
      <t>Alto Cargo:</t>
    </r>
    <r>
      <rPr>
        <b/>
        <sz val="11"/>
        <color theme="1"/>
        <rFont val="Calibri"/>
        <family val="2"/>
        <scheme val="minor"/>
      </rPr>
      <t xml:space="preserve"> Jorge Álvarez Fuentes (Gabiente de la Presidencia)</t>
    </r>
  </si>
  <si>
    <t>Cebreros (Ávila), 7 a 8 de noviembre</t>
  </si>
  <si>
    <t>Asistencia al acto de hermanamiento entre Cebreros y Vegadeo</t>
  </si>
  <si>
    <r>
      <t>Alto Cargo:</t>
    </r>
    <r>
      <rPr>
        <b/>
        <sz val="11"/>
        <color theme="1"/>
        <rFont val="Calibri"/>
        <family val="2"/>
        <scheme val="minor"/>
      </rPr>
      <t xml:space="preserve"> José Antonio Sicre Artalejo (Director de la Oficina Económica de la Presidencia)</t>
    </r>
  </si>
  <si>
    <t>Valencia, 22 y 23 de junio</t>
  </si>
  <si>
    <t>Visita a la autopista ferroviaria Madrid - Valencia y al puerto de Valencia</t>
  </si>
  <si>
    <t>Agenda3</t>
  </si>
  <si>
    <t>Madrid, 12 a 13 de junio</t>
  </si>
  <si>
    <t>Asistencia a reunión sobre energías renovables</t>
  </si>
  <si>
    <t>Madrid, 16 de octubre</t>
  </si>
  <si>
    <t>Lisboa (Portugal), 22 y 23 de octubre</t>
  </si>
  <si>
    <t>Asistencia a un encuentro sobre energías limpias</t>
  </si>
  <si>
    <t>Madrid, 17 de noviembre</t>
  </si>
  <si>
    <t>Reunión con el Comisionado para la Reindustrialización</t>
  </si>
  <si>
    <t>Recogida del premio "Manuel Fernández Lito"</t>
  </si>
  <si>
    <t>Madrid, 27 - 28 de febrero</t>
  </si>
  <si>
    <t>SANANDER, S.L.
Mesón Don Paco
Aramark</t>
  </si>
  <si>
    <t>Área de servicio Lindebarcas</t>
  </si>
  <si>
    <t>Reunión con embajador de China representantes de Citigroup</t>
  </si>
  <si>
    <t>Asistencia con el Presidente a visita a las obras de la Oficina del Principado de Asturias en Madrid</t>
  </si>
  <si>
    <t>Reunión con embajador de China y con representantes de Citigroup</t>
  </si>
  <si>
    <t>981,81 €.</t>
  </si>
  <si>
    <t>Reunión con el Alcalde de Guangzhou (China), Guo Yonghang</t>
  </si>
  <si>
    <t>2.850.93 €</t>
  </si>
  <si>
    <t xml:space="preserve">Viaje institucional a Cataluña, 26 a 28 de septiembre </t>
  </si>
  <si>
    <t>Viaje institucional a Cataluña (26 a 28 de septiembre)</t>
  </si>
  <si>
    <t>Viaje institucional a Cataluña, 26 a 28 de septiembre</t>
  </si>
  <si>
    <t>Alto Cargo: Adrián Barbón Rodríguez (PRESIDENTE)</t>
  </si>
  <si>
    <t>Objeto</t>
  </si>
  <si>
    <t>Comida protocolaria</t>
  </si>
  <si>
    <t>Regalos institucionales</t>
  </si>
  <si>
    <t>Elvira López López</t>
  </si>
  <si>
    <t>Medallas centenario sede Presidencia</t>
  </si>
  <si>
    <t>Fábrica Nacional de Moneda y Timbre
Real Casa de la Moneda</t>
  </si>
  <si>
    <t>Ramo de flores</t>
  </si>
  <si>
    <t>Ofrenda en la sepultura de Don Pablo Riesgo Rivero, Sanitario fallecido en la pandemia</t>
  </si>
  <si>
    <t>Elena Rodríguez Vázquez (Flores Ana)</t>
  </si>
  <si>
    <t>Ofenda a los fallecidos a causa de la pandemia</t>
  </si>
  <si>
    <t>5 coronas de flores</t>
  </si>
  <si>
    <t>Ofrenda a los mineros fallecidos en el accidente de Degaña</t>
  </si>
  <si>
    <t>Artículos de piel</t>
  </si>
  <si>
    <t>Cristina Rodríguez González (Arte Yunastur)</t>
  </si>
  <si>
    <t>Almuerzo con el Presidente del Consejo Consultivo</t>
  </si>
  <si>
    <t>Javiaranch S.L. (Bodega Riojana)</t>
  </si>
  <si>
    <t>Atención protocolaria al expresidente Don Antonio Trevín en su fallecimiento</t>
  </si>
  <si>
    <t>Editorial Prensa Asturiana</t>
  </si>
  <si>
    <t>Esquela en el diario El Comercio</t>
  </si>
  <si>
    <t>Esquela en el diario La Nueva España</t>
  </si>
  <si>
    <t>Comercializadora de Medios de Asturias S.L.</t>
  </si>
  <si>
    <t>7 camisetas de algodón</t>
  </si>
  <si>
    <t>Atención protocolaria a los integrantes del equipo de investigación Asturexplorers</t>
  </si>
  <si>
    <t>Publiasturias, procesos de impresión, S.L.</t>
  </si>
  <si>
    <t>Centro floral</t>
  </si>
  <si>
    <t>Agenda 19</t>
  </si>
  <si>
    <t>Ofrenda floral en el velatorio del expresidente de Aragón Don Francisco Javier Lambán Montañés, en su fallecimiento</t>
  </si>
  <si>
    <t>Corona de flores</t>
  </si>
  <si>
    <t>Velatorio del expresidente del Principado de Asturias, Don Antonio Trevín Lombán</t>
  </si>
  <si>
    <t>Servicio de catering ligero</t>
  </si>
  <si>
    <t>Atención protocolaria para los familiares del expresidente del Principado de Asturias Don Antonio Trevín Lombán, en su capilla ardiente, instalada en la sede de la Presidencia</t>
  </si>
  <si>
    <t>Agroalimentaria Judith S.L.</t>
  </si>
  <si>
    <t>Almuerzo con el Ministro de Industria y Comercio</t>
  </si>
  <si>
    <t>Llaveros</t>
  </si>
  <si>
    <t>Tienda de recuerdos Trisquel</t>
  </si>
  <si>
    <t>2 Comidas protocolarias</t>
  </si>
  <si>
    <t>2 almuerzos con representantes del mundo empresarial y político</t>
  </si>
  <si>
    <t>Agenda 20</t>
  </si>
  <si>
    <t>Jarrones artesanales de cerámica</t>
  </si>
  <si>
    <t>Estuches de miel</t>
  </si>
  <si>
    <t>Boal Apícola, S.L.</t>
  </si>
  <si>
    <t>Hórreos de cerámica</t>
  </si>
  <si>
    <t>Rosario Cimas Carbajo</t>
  </si>
  <si>
    <t>Almuerzo del Presidente con un representante del mundo político</t>
  </si>
  <si>
    <t>Ofrenda floral en el velatorio del expresidente de la Junta de Extremadura Guillermo Fernández Vara, en su fallecimiento</t>
  </si>
  <si>
    <t>Agenda 21</t>
  </si>
  <si>
    <t>Ofrenda floral en el velatorio de Don Herminio Serrano Quesada, galardonado en 2014 con la Medalla de Asturias, en su fallecimiento</t>
  </si>
  <si>
    <t>Agenda 22</t>
  </si>
  <si>
    <t>Ofrenda floral en la sepultura de Don José Barreiro García, dirigente político asturiano fallecido en el exilio, en la inhumación de sus restos mortales en el cementerio de Sama de Langreo</t>
  </si>
  <si>
    <t>Agenda 23</t>
  </si>
  <si>
    <t>Ofrenda en la sepultura de Don Antonio Trevín Lombán, que fue Presidente del Principado de Asturias</t>
  </si>
  <si>
    <t>Agenda 24</t>
  </si>
  <si>
    <t>3 pañuelos</t>
  </si>
  <si>
    <t>Regalo institucional a la Familia Real</t>
  </si>
  <si>
    <t>Mecigaya Creativa, S.L. (Puru Remangu)</t>
  </si>
  <si>
    <t>Agenda 25</t>
  </si>
  <si>
    <t>Agenda 26</t>
  </si>
  <si>
    <t>Agenda 27</t>
  </si>
  <si>
    <t>100 bolas de navidad serigrafiadas</t>
  </si>
  <si>
    <t>Alejandro Gil García (Portachiavi)</t>
  </si>
  <si>
    <t>Acuarelas del edificio de la Presidencia</t>
  </si>
  <si>
    <t>Cordelia Rose Pickford Jones</t>
  </si>
  <si>
    <t>2 ramos de flores</t>
  </si>
  <si>
    <t>Ofrenda floral en las sepulturas de Don Claudio Sánchez Albornoz y Don Adolfo Suárez González, con ocasión de una visita a Ávila</t>
  </si>
  <si>
    <t>Agenda 28</t>
  </si>
  <si>
    <t>375 ejemplares del libro "Axuntase: soñar y poder"</t>
  </si>
  <si>
    <t>Axuntase, Sociedad Cooperativa de Iniciativa Social</t>
  </si>
  <si>
    <t>Jarrones artesanales de cerámica negra</t>
  </si>
  <si>
    <t>Agenda 29</t>
  </si>
  <si>
    <t>Agenda 30</t>
  </si>
  <si>
    <t>Agenda 31</t>
  </si>
  <si>
    <t>Agenda 32</t>
  </si>
  <si>
    <t>Dulces de Navidad</t>
  </si>
  <si>
    <t>Atención protocolaria a visitantes de la Presidencia</t>
  </si>
  <si>
    <t>Mercadona S.A.</t>
  </si>
  <si>
    <t>Agenda 33</t>
  </si>
  <si>
    <t>Artículos de menaje</t>
  </si>
  <si>
    <t>Hipertop 1 S.L.</t>
  </si>
  <si>
    <t>Agenda 34</t>
  </si>
  <si>
    <t>Chocolate a la taza</t>
  </si>
  <si>
    <t>Robi Oviedo Hostelería S.L.</t>
  </si>
  <si>
    <t>Agenda 35</t>
  </si>
  <si>
    <t>Cartulinas para felicitaciones de Navidad</t>
  </si>
  <si>
    <t>Atenciones protocolarias</t>
  </si>
  <si>
    <t>Agenda 36</t>
  </si>
  <si>
    <t>Muñeco de un Elfo</t>
  </si>
  <si>
    <t>Atención protocolaria a un niño que visitó al Presidente junto con sus padres</t>
  </si>
  <si>
    <t>Agenda 37</t>
  </si>
  <si>
    <t>Bazar China</t>
  </si>
  <si>
    <t>Agenda 38</t>
  </si>
  <si>
    <t>Figura de la Virgen de Covadonga</t>
  </si>
  <si>
    <t>Regalo institucional</t>
  </si>
  <si>
    <t>Alsevi 2015 S.L. (Joyeria Cuende)</t>
  </si>
  <si>
    <t>Verónica Rodríguez Díaz</t>
  </si>
  <si>
    <t>Ofrenda en el monumento a los mineros fallecidos, en Turón (Mieres)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</si>
</sst>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0.00\ &quot;€&quot;;[Red]\-#,##0.00\ &quot;€&quot;"/>
    <numFmt numFmtId="44" formatCode="_-* #,##0.00\ &quot;€&quot;_-;\-* #,##0.00\ &quot;€&quot;_-;_-* &quot;-&quot;??\ &quot;€&quot;_-;_-@_-"/>
    <numFmt numFmtId="164" formatCode="#,##0.00\ &quot;€&quot;"/>
  </numFmts>
  <fonts count="13" x14ac:knownFonts="1">
    <font>
      <sz val="11"/>
      <color theme="1"/>
      <name val="Calibri"/>
      <family val="2"/>
      <scheme val="minor"/>
    </font>
    <font>
      <sz val="10"/>
      <name val="Calibri"/>
      <family val="2"/>
    </font>
    <font>
      <sz val="12"/>
      <name val="Calibri"/>
      <family val="2"/>
    </font>
    <font>
      <b/>
      <sz val="10"/>
      <color indexed="9"/>
      <name val="Calibri"/>
      <family val="2"/>
    </font>
    <font>
      <b/>
      <sz val="10"/>
      <name val="Calibri"/>
      <family val="2"/>
    </font>
    <font>
      <b/>
      <i/>
      <sz val="10"/>
      <name val="Calibri"/>
      <family val="2"/>
    </font>
    <font>
      <i/>
      <sz val="10"/>
      <name val="Calibri"/>
      <family val="2"/>
    </font>
    <font>
      <sz val="10"/>
      <color indexed="9"/>
      <name val="Calibri"/>
      <family val="2"/>
    </font>
    <font>
      <b/>
      <i/>
      <sz val="10"/>
      <color indexed="9"/>
      <name val="Calibri"/>
      <family val="2"/>
    </font>
    <font>
      <sz val="11"/>
      <color theme="1"/>
      <name val="Calibri"/>
      <family val="2"/>
      <scheme val="minor"/>
    </font>
    <font>
      <sz val="11"/>
      <name val="Calibri"/>
      <family val="2"/>
      <scheme val="minor"/>
    </font>
    <font>
      <b/>
      <sz val="11"/>
      <color theme="1"/>
      <name val="Calibri"/>
      <family val="2"/>
      <scheme val="minor"/>
    </font>
    <font>
      <sz val="12"/>
      <color rgb="FF000000"/>
      <name val="Calibri"/>
      <family val="2"/>
      <scheme val="minor"/>
    </font>
  </fonts>
  <fills count="8">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0"/>
        <bgColor indexed="64"/>
      </patternFill>
    </fill>
  </fills>
  <borders count="40">
    <border>
      <left/>
      <right/>
      <top/>
      <bottom/>
      <diagonal/>
    </border>
    <border>
      <left/>
      <right/>
      <top/>
      <bottom style="double">
        <color indexed="55"/>
      </bottom>
      <diagonal/>
    </border>
    <border>
      <left style="double">
        <color indexed="55"/>
      </left>
      <right style="thin">
        <color indexed="55"/>
      </right>
      <top style="double">
        <color indexed="55"/>
      </top>
      <bottom style="double">
        <color indexed="55"/>
      </bottom>
      <diagonal/>
    </border>
    <border>
      <left style="thin">
        <color indexed="55"/>
      </left>
      <right style="thin">
        <color indexed="55"/>
      </right>
      <top/>
      <bottom style="double">
        <color indexed="55"/>
      </bottom>
      <diagonal/>
    </border>
    <border>
      <left style="thin">
        <color indexed="55"/>
      </left>
      <right style="double">
        <color indexed="55"/>
      </right>
      <top style="double">
        <color indexed="55"/>
      </top>
      <bottom style="double">
        <color indexed="55"/>
      </bottom>
      <diagonal/>
    </border>
    <border>
      <left style="double">
        <color indexed="55"/>
      </left>
      <right/>
      <top style="double">
        <color indexed="55"/>
      </top>
      <bottom/>
      <diagonal/>
    </border>
    <border>
      <left/>
      <right style="thin">
        <color indexed="55"/>
      </right>
      <top style="double">
        <color indexed="55"/>
      </top>
      <bottom/>
      <diagonal/>
    </border>
    <border>
      <left style="thin">
        <color indexed="55"/>
      </left>
      <right style="double">
        <color indexed="55"/>
      </right>
      <top style="double">
        <color indexed="55"/>
      </top>
      <bottom/>
      <diagonal/>
    </border>
    <border>
      <left/>
      <right/>
      <top style="double">
        <color indexed="55"/>
      </top>
      <bottom/>
      <diagonal/>
    </border>
    <border>
      <left/>
      <right style="double">
        <color indexed="55"/>
      </right>
      <top style="double">
        <color indexed="55"/>
      </top>
      <bottom/>
      <diagonal/>
    </border>
    <border>
      <left style="double">
        <color indexed="55"/>
      </left>
      <right style="thin">
        <color indexed="55"/>
      </right>
      <top/>
      <bottom style="double">
        <color indexed="55"/>
      </bottom>
      <diagonal/>
    </border>
    <border>
      <left style="thin">
        <color indexed="55"/>
      </left>
      <right style="double">
        <color indexed="55"/>
      </right>
      <top/>
      <bottom style="double">
        <color indexed="55"/>
      </bottom>
      <diagonal/>
    </border>
    <border>
      <left/>
      <right style="thin">
        <color indexed="55"/>
      </right>
      <top style="double">
        <color indexed="55"/>
      </top>
      <bottom style="double">
        <color indexed="55"/>
      </bottom>
      <diagonal/>
    </border>
    <border>
      <left/>
      <right style="double">
        <color indexed="55"/>
      </right>
      <top/>
      <bottom style="double">
        <color indexed="55"/>
      </bottom>
      <diagonal/>
    </border>
    <border>
      <left style="double">
        <color indexed="55"/>
      </left>
      <right style="thin">
        <color indexed="55"/>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style="thin">
        <color indexed="55"/>
      </left>
      <right style="double">
        <color indexed="55"/>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double">
        <color indexed="55"/>
      </right>
      <top/>
      <bottom style="thin">
        <color indexed="55"/>
      </bottom>
      <diagonal/>
    </border>
    <border>
      <left/>
      <right style="thin">
        <color indexed="55"/>
      </right>
      <top/>
      <bottom style="thin">
        <color indexed="55"/>
      </bottom>
      <diagonal/>
    </border>
    <border>
      <left/>
      <right style="double">
        <color indexed="55"/>
      </right>
      <top/>
      <bottom style="thin">
        <color indexed="55"/>
      </bottom>
      <diagonal/>
    </border>
    <border>
      <left style="double">
        <color indexed="55"/>
      </left>
      <right style="thin">
        <color indexed="55"/>
      </right>
      <top style="thin">
        <color indexed="55"/>
      </top>
      <bottom style="double">
        <color indexed="55"/>
      </bottom>
      <diagonal/>
    </border>
    <border>
      <left style="thin">
        <color indexed="55"/>
      </left>
      <right style="double">
        <color indexed="55"/>
      </right>
      <top style="thin">
        <color indexed="55"/>
      </top>
      <bottom style="double">
        <color indexed="55"/>
      </bottom>
      <diagonal/>
    </border>
    <border>
      <left/>
      <right style="thin">
        <color indexed="55"/>
      </right>
      <top style="thin">
        <color indexed="55"/>
      </top>
      <bottom style="double">
        <color indexed="55"/>
      </bottom>
      <diagonal/>
    </border>
    <border>
      <left style="thin">
        <color indexed="55"/>
      </left>
      <right style="thin">
        <color indexed="55"/>
      </right>
      <top style="thin">
        <color indexed="55"/>
      </top>
      <bottom style="double">
        <color indexed="55"/>
      </bottom>
      <diagonal/>
    </border>
    <border>
      <left/>
      <right style="double">
        <color indexed="55"/>
      </right>
      <top/>
      <bottom/>
      <diagonal/>
    </border>
    <border>
      <left/>
      <right style="thin">
        <color indexed="55"/>
      </right>
      <top/>
      <bottom style="double">
        <color indexed="55"/>
      </bottom>
      <diagonal/>
    </border>
    <border>
      <left style="thin">
        <color indexed="55"/>
      </left>
      <right/>
      <top/>
      <bottom style="double">
        <color indexed="55"/>
      </bottom>
      <diagonal/>
    </border>
    <border>
      <left style="double">
        <color indexed="55"/>
      </left>
      <right style="double">
        <color indexed="55"/>
      </right>
      <top style="double">
        <color indexed="55"/>
      </top>
      <bottom style="double">
        <color indexed="55"/>
      </bottom>
      <diagonal/>
    </border>
    <border>
      <left style="double">
        <color indexed="55"/>
      </left>
      <right style="thin">
        <color indexed="55"/>
      </right>
      <top style="thin">
        <color indexed="55"/>
      </top>
      <bottom/>
      <diagonal/>
    </border>
    <border>
      <left style="thin">
        <color indexed="55"/>
      </left>
      <right style="double">
        <color indexed="55"/>
      </right>
      <top style="thin">
        <color indexed="55"/>
      </top>
      <bottom/>
      <diagonal/>
    </border>
    <border>
      <left/>
      <right style="thin">
        <color indexed="55"/>
      </right>
      <top style="thin">
        <color indexed="55"/>
      </top>
      <bottom/>
      <diagonal/>
    </border>
    <border>
      <left style="thin">
        <color indexed="55"/>
      </left>
      <right style="thin">
        <color indexed="55"/>
      </right>
      <top style="thin">
        <color indexed="55"/>
      </top>
      <bottom/>
      <diagonal/>
    </border>
    <border>
      <left style="double">
        <color indexed="55"/>
      </left>
      <right style="thin">
        <color indexed="55"/>
      </right>
      <top/>
      <bottom/>
      <diagonal/>
    </border>
    <border>
      <left style="thin">
        <color indexed="55"/>
      </left>
      <right style="thin">
        <color indexed="55"/>
      </right>
      <top/>
      <bottom/>
      <diagonal/>
    </border>
    <border>
      <left style="thin">
        <color indexed="55"/>
      </left>
      <right style="double">
        <color indexed="55"/>
      </right>
      <top/>
      <bottom/>
      <diagonal/>
    </border>
    <border>
      <left/>
      <right style="thin">
        <color indexed="55"/>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2">
    <xf numFmtId="0" fontId="0" fillId="0" borderId="0"/>
    <xf numFmtId="44" fontId="9" fillId="0" borderId="0" applyFont="0" applyFill="0" applyBorder="0" applyAlignment="0" applyProtection="0"/>
  </cellStyleXfs>
  <cellXfs count="123">
    <xf numFmtId="0" fontId="0" fillId="0" borderId="0" xfId="0"/>
    <xf numFmtId="0" fontId="2" fillId="0" borderId="0" xfId="0" applyFont="1"/>
    <xf numFmtId="0" fontId="2" fillId="0" borderId="0" xfId="0" applyFont="1" applyAlignment="1">
      <alignment horizontal="center"/>
    </xf>
    <xf numFmtId="0" fontId="1" fillId="0" borderId="1" xfId="0" applyFont="1" applyBorder="1"/>
    <xf numFmtId="0" fontId="1" fillId="0" borderId="1" xfId="0" applyFont="1" applyBorder="1" applyAlignment="1">
      <alignment horizontal="center"/>
    </xf>
    <xf numFmtId="0" fontId="3" fillId="2" borderId="2" xfId="0" applyFont="1" applyFill="1" applyBorder="1"/>
    <xf numFmtId="0" fontId="3" fillId="2" borderId="3" xfId="0" applyFont="1" applyFill="1" applyBorder="1"/>
    <xf numFmtId="0" fontId="3" fillId="2" borderId="4" xfId="0" applyFont="1" applyFill="1" applyBorder="1" applyAlignment="1">
      <alignment horizontal="center"/>
    </xf>
    <xf numFmtId="0" fontId="3" fillId="2" borderId="7" xfId="0" applyFont="1" applyFill="1" applyBorder="1" applyAlignment="1">
      <alignment horizontal="center"/>
    </xf>
    <xf numFmtId="0" fontId="3" fillId="0" borderId="10" xfId="0" applyFont="1" applyBorder="1"/>
    <xf numFmtId="0" fontId="3" fillId="0" borderId="3" xfId="0" applyFont="1" applyBorder="1"/>
    <xf numFmtId="0" fontId="3" fillId="0" borderId="11" xfId="0" applyFont="1" applyBorder="1" applyAlignment="1">
      <alignment horizontal="center"/>
    </xf>
    <xf numFmtId="0" fontId="4" fillId="0" borderId="2" xfId="0" applyFont="1" applyBorder="1" applyAlignment="1">
      <alignment horizontal="center" wrapText="1"/>
    </xf>
    <xf numFmtId="0" fontId="4" fillId="0" borderId="12" xfId="0" applyFont="1" applyBorder="1" applyAlignment="1">
      <alignment horizontal="center" wrapText="1"/>
    </xf>
    <xf numFmtId="0" fontId="5" fillId="3" borderId="4" xfId="0" applyFont="1" applyFill="1" applyBorder="1" applyAlignment="1">
      <alignment horizontal="center" wrapText="1"/>
    </xf>
    <xf numFmtId="0" fontId="3" fillId="2" borderId="12" xfId="0" applyFont="1" applyFill="1" applyBorder="1" applyAlignment="1">
      <alignment horizontal="center" wrapText="1"/>
    </xf>
    <xf numFmtId="0" fontId="3" fillId="2" borderId="1" xfId="0" applyFont="1" applyFill="1" applyBorder="1" applyAlignment="1">
      <alignment horizontal="center" wrapText="1"/>
    </xf>
    <xf numFmtId="0" fontId="3" fillId="2" borderId="13" xfId="0" applyFont="1" applyFill="1" applyBorder="1" applyAlignment="1">
      <alignment horizontal="center" wrapText="1"/>
    </xf>
    <xf numFmtId="0" fontId="4" fillId="0" borderId="14" xfId="0" applyFont="1" applyBorder="1" applyAlignment="1">
      <alignment horizontal="left"/>
    </xf>
    <xf numFmtId="0" fontId="1" fillId="0" borderId="15" xfId="0" applyFont="1" applyBorder="1"/>
    <xf numFmtId="0" fontId="1" fillId="0" borderId="16" xfId="0" applyFont="1" applyBorder="1" applyAlignment="1">
      <alignment horizontal="center"/>
    </xf>
    <xf numFmtId="164" fontId="1" fillId="0" borderId="17" xfId="0" applyNumberFormat="1" applyFont="1" applyBorder="1" applyAlignment="1">
      <alignment horizontal="right"/>
    </xf>
    <xf numFmtId="164" fontId="6" fillId="3" borderId="18" xfId="0" applyNumberFormat="1" applyFont="1" applyFill="1" applyBorder="1" applyAlignment="1">
      <alignment horizontal="right"/>
    </xf>
    <xf numFmtId="164" fontId="1" fillId="0" borderId="15" xfId="0" applyNumberFormat="1" applyFont="1" applyBorder="1" applyAlignment="1">
      <alignment horizontal="right"/>
    </xf>
    <xf numFmtId="164" fontId="6" fillId="3" borderId="16" xfId="0" applyNumberFormat="1" applyFont="1" applyFill="1" applyBorder="1" applyAlignment="1">
      <alignment horizontal="right"/>
    </xf>
    <xf numFmtId="164" fontId="7" fillId="2" borderId="19" xfId="0" applyNumberFormat="1" applyFont="1" applyFill="1" applyBorder="1" applyAlignment="1">
      <alignment horizontal="right"/>
    </xf>
    <xf numFmtId="164" fontId="7" fillId="2" borderId="20" xfId="0" applyNumberFormat="1" applyFont="1" applyFill="1" applyBorder="1" applyAlignment="1">
      <alignment horizontal="right"/>
    </xf>
    <xf numFmtId="164" fontId="8" fillId="2" borderId="20" xfId="0" applyNumberFormat="1" applyFont="1" applyFill="1" applyBorder="1" applyAlignment="1">
      <alignment horizontal="right"/>
    </xf>
    <xf numFmtId="0" fontId="1" fillId="0" borderId="15" xfId="0" applyFont="1" applyBorder="1" applyAlignment="1">
      <alignment horizontal="left" wrapText="1"/>
    </xf>
    <xf numFmtId="0" fontId="4" fillId="0" borderId="21" xfId="0" applyFont="1" applyBorder="1" applyAlignment="1">
      <alignment horizontal="left"/>
    </xf>
    <xf numFmtId="0" fontId="1" fillId="0" borderId="22" xfId="0" applyFont="1" applyBorder="1" applyAlignment="1">
      <alignment horizontal="center"/>
    </xf>
    <xf numFmtId="164" fontId="1" fillId="0" borderId="21" xfId="0" applyNumberFormat="1" applyFont="1" applyBorder="1" applyAlignment="1">
      <alignment horizontal="right"/>
    </xf>
    <xf numFmtId="164" fontId="1" fillId="0" borderId="23" xfId="0" applyNumberFormat="1" applyFont="1" applyBorder="1" applyAlignment="1">
      <alignment horizontal="right"/>
    </xf>
    <xf numFmtId="164" fontId="1" fillId="0" borderId="24" xfId="0" applyNumberFormat="1" applyFont="1" applyBorder="1" applyAlignment="1">
      <alignment horizontal="right"/>
    </xf>
    <xf numFmtId="164" fontId="6" fillId="3" borderId="22" xfId="0" applyNumberFormat="1" applyFont="1" applyFill="1" applyBorder="1" applyAlignment="1">
      <alignment horizontal="right"/>
    </xf>
    <xf numFmtId="164" fontId="7" fillId="2" borderId="25" xfId="0" applyNumberFormat="1" applyFont="1" applyFill="1" applyBorder="1" applyAlignment="1">
      <alignment horizontal="right"/>
    </xf>
    <xf numFmtId="0" fontId="4" fillId="0" borderId="0" xfId="0" applyFont="1"/>
    <xf numFmtId="0" fontId="4" fillId="0" borderId="25" xfId="0" applyFont="1" applyBorder="1"/>
    <xf numFmtId="164" fontId="4" fillId="0" borderId="10" xfId="0" applyNumberFormat="1" applyFont="1" applyBorder="1"/>
    <xf numFmtId="164" fontId="5" fillId="3" borderId="11" xfId="0" applyNumberFormat="1" applyFont="1" applyFill="1" applyBorder="1"/>
    <xf numFmtId="164" fontId="4" fillId="0" borderId="1" xfId="0" applyNumberFormat="1" applyFont="1" applyBorder="1"/>
    <xf numFmtId="164" fontId="4" fillId="0" borderId="26" xfId="0" applyNumberFormat="1" applyFont="1" applyBorder="1"/>
    <xf numFmtId="164" fontId="4" fillId="0" borderId="3" xfId="0" applyNumberFormat="1" applyFont="1" applyBorder="1"/>
    <xf numFmtId="164" fontId="4" fillId="0" borderId="27" xfId="0" applyNumberFormat="1" applyFont="1" applyBorder="1"/>
    <xf numFmtId="164" fontId="5" fillId="3" borderId="27" xfId="0" applyNumberFormat="1" applyFont="1" applyFill="1" applyBorder="1"/>
    <xf numFmtId="164" fontId="5" fillId="3" borderId="13" xfId="0" applyNumberFormat="1" applyFont="1" applyFill="1" applyBorder="1"/>
    <xf numFmtId="164" fontId="7" fillId="2" borderId="28" xfId="0" applyNumberFormat="1" applyFont="1" applyFill="1" applyBorder="1" applyAlignment="1">
      <alignment horizontal="right"/>
    </xf>
    <xf numFmtId="164" fontId="8" fillId="2" borderId="28" xfId="0" applyNumberFormat="1" applyFont="1" applyFill="1" applyBorder="1" applyAlignment="1">
      <alignment horizontal="right"/>
    </xf>
    <xf numFmtId="0" fontId="4" fillId="0" borderId="29" xfId="0" applyFont="1" applyBorder="1" applyAlignment="1">
      <alignment horizontal="left"/>
    </xf>
    <xf numFmtId="0" fontId="1" fillId="0" borderId="30" xfId="0" applyFont="1" applyBorder="1" applyAlignment="1">
      <alignment horizontal="center"/>
    </xf>
    <xf numFmtId="164" fontId="1" fillId="0" borderId="31" xfId="0" applyNumberFormat="1" applyFont="1" applyBorder="1" applyAlignment="1">
      <alignment horizontal="right"/>
    </xf>
    <xf numFmtId="164" fontId="1" fillId="0" borderId="32" xfId="0" applyNumberFormat="1" applyFont="1" applyBorder="1" applyAlignment="1">
      <alignment horizontal="right"/>
    </xf>
    <xf numFmtId="164" fontId="6" fillId="3" borderId="30" xfId="0" applyNumberFormat="1" applyFont="1" applyFill="1" applyBorder="1" applyAlignment="1">
      <alignment horizontal="right"/>
    </xf>
    <xf numFmtId="0" fontId="4" fillId="0" borderId="33" xfId="0" applyFont="1" applyBorder="1"/>
    <xf numFmtId="0" fontId="10" fillId="0" borderId="0" xfId="0" applyFont="1"/>
    <xf numFmtId="0" fontId="1" fillId="0" borderId="34" xfId="0" applyFont="1" applyBorder="1" applyAlignment="1">
      <alignment wrapText="1"/>
    </xf>
    <xf numFmtId="0" fontId="1" fillId="0" borderId="35" xfId="0" applyFont="1" applyBorder="1" applyAlignment="1">
      <alignment horizontal="center"/>
    </xf>
    <xf numFmtId="164" fontId="1" fillId="0" borderId="36" xfId="0" applyNumberFormat="1" applyFont="1" applyBorder="1" applyAlignment="1">
      <alignment horizontal="center" wrapText="1"/>
    </xf>
    <xf numFmtId="164" fontId="1" fillId="0" borderId="36" xfId="1" applyNumberFormat="1" applyFont="1" applyBorder="1" applyAlignment="1">
      <alignment horizontal="center" wrapText="1"/>
    </xf>
    <xf numFmtId="164" fontId="1" fillId="2" borderId="0" xfId="1" applyNumberFormat="1" applyFont="1" applyFill="1" applyBorder="1" applyAlignment="1">
      <alignment horizontal="center" wrapText="1"/>
    </xf>
    <xf numFmtId="0" fontId="0" fillId="0" borderId="0" xfId="0" applyFont="1"/>
    <xf numFmtId="0" fontId="0" fillId="4" borderId="0" xfId="0" applyFont="1" applyFill="1"/>
    <xf numFmtId="0" fontId="0" fillId="0" borderId="37" xfId="0" applyFont="1" applyBorder="1" applyAlignment="1">
      <alignment horizontal="center"/>
    </xf>
    <xf numFmtId="0" fontId="0" fillId="5" borderId="37" xfId="0" applyFont="1" applyFill="1" applyBorder="1" applyAlignment="1">
      <alignment horizontal="center"/>
    </xf>
    <xf numFmtId="0" fontId="0" fillId="0" borderId="0" xfId="0" applyFont="1" applyBorder="1" applyAlignment="1">
      <alignment horizontal="center" wrapText="1"/>
    </xf>
    <xf numFmtId="8" fontId="0" fillId="0" borderId="0" xfId="0" applyNumberFormat="1" applyFont="1" applyBorder="1" applyAlignment="1">
      <alignment horizontal="center"/>
    </xf>
    <xf numFmtId="0" fontId="0" fillId="0" borderId="0" xfId="0" applyFont="1" applyBorder="1" applyAlignment="1">
      <alignment horizontal="center"/>
    </xf>
    <xf numFmtId="0" fontId="0" fillId="6" borderId="37" xfId="0" applyFont="1" applyFill="1" applyBorder="1" applyAlignment="1">
      <alignment horizontal="center" vertical="center"/>
    </xf>
    <xf numFmtId="0" fontId="0" fillId="0" borderId="37" xfId="0" applyFont="1" applyBorder="1" applyAlignment="1">
      <alignment horizontal="center" vertical="center" wrapText="1"/>
    </xf>
    <xf numFmtId="8" fontId="0" fillId="0" borderId="37" xfId="0" applyNumberFormat="1" applyFont="1" applyBorder="1" applyAlignment="1">
      <alignment horizontal="center" vertical="center"/>
    </xf>
    <xf numFmtId="0" fontId="0" fillId="0" borderId="0" xfId="0" applyFont="1" applyAlignment="1">
      <alignment vertical="center"/>
    </xf>
    <xf numFmtId="0" fontId="0" fillId="0" borderId="37" xfId="0" applyFont="1" applyBorder="1" applyAlignment="1">
      <alignment horizontal="center" vertical="center"/>
    </xf>
    <xf numFmtId="0" fontId="0" fillId="0" borderId="0" xfId="0" applyFont="1" applyAlignment="1">
      <alignment horizontal="center" vertical="center"/>
    </xf>
    <xf numFmtId="0" fontId="0" fillId="6" borderId="38" xfId="0" applyFont="1" applyFill="1" applyBorder="1" applyAlignment="1">
      <alignment horizontal="center" vertical="center"/>
    </xf>
    <xf numFmtId="0" fontId="0" fillId="0" borderId="38" xfId="0" applyFont="1" applyBorder="1" applyAlignment="1">
      <alignment horizontal="center" vertical="center" wrapText="1"/>
    </xf>
    <xf numFmtId="8" fontId="0" fillId="0" borderId="38" xfId="0" applyNumberFormat="1" applyFont="1" applyBorder="1" applyAlignment="1">
      <alignment horizontal="center" vertical="center"/>
    </xf>
    <xf numFmtId="0" fontId="0" fillId="0" borderId="38" xfId="0" applyFont="1" applyBorder="1" applyAlignment="1">
      <alignment horizontal="center" vertical="center"/>
    </xf>
    <xf numFmtId="0" fontId="0" fillId="0" borderId="0" xfId="0" applyFont="1" applyBorder="1" applyAlignment="1">
      <alignment horizontal="center" vertical="center" wrapText="1"/>
    </xf>
    <xf numFmtId="8" fontId="0" fillId="0" borderId="0" xfId="0" applyNumberFormat="1" applyFont="1" applyBorder="1" applyAlignment="1">
      <alignment horizontal="center" vertical="center"/>
    </xf>
    <xf numFmtId="0" fontId="0" fillId="0" borderId="0" xfId="0" applyFont="1" applyBorder="1" applyAlignment="1">
      <alignment horizontal="center" vertical="center"/>
    </xf>
    <xf numFmtId="0" fontId="0" fillId="6" borderId="37" xfId="0" applyFont="1" applyFill="1" applyBorder="1" applyAlignment="1">
      <alignment horizontal="center" vertical="center" wrapText="1"/>
    </xf>
    <xf numFmtId="8" fontId="0" fillId="0" borderId="37" xfId="0" applyNumberFormat="1" applyFont="1" applyBorder="1" applyAlignment="1">
      <alignment horizontal="center" vertical="center" wrapText="1"/>
    </xf>
    <xf numFmtId="0" fontId="0" fillId="0" borderId="0" xfId="0" applyFont="1" applyAlignment="1">
      <alignment vertical="center" wrapText="1"/>
    </xf>
    <xf numFmtId="0" fontId="12" fillId="0" borderId="37" xfId="0" applyFont="1" applyBorder="1" applyAlignment="1">
      <alignment horizontal="center" vertical="center" wrapText="1"/>
    </xf>
    <xf numFmtId="0" fontId="0" fillId="0" borderId="37" xfId="0" applyFont="1" applyBorder="1" applyAlignment="1">
      <alignment vertical="center"/>
    </xf>
    <xf numFmtId="0" fontId="12" fillId="0" borderId="0" xfId="0" applyFont="1" applyBorder="1" applyAlignment="1">
      <alignment horizontal="center" vertical="center" wrapText="1"/>
    </xf>
    <xf numFmtId="0" fontId="0" fillId="0" borderId="0" xfId="0" applyFont="1" applyBorder="1" applyAlignment="1">
      <alignment vertical="center"/>
    </xf>
    <xf numFmtId="0" fontId="0" fillId="6" borderId="0" xfId="0" applyFont="1" applyFill="1" applyBorder="1" applyAlignment="1">
      <alignment horizontal="center" vertical="center" wrapText="1"/>
    </xf>
    <xf numFmtId="8" fontId="0" fillId="0" borderId="0" xfId="0" applyNumberFormat="1" applyFont="1" applyBorder="1" applyAlignment="1">
      <alignment horizontal="center" vertical="center" wrapText="1"/>
    </xf>
    <xf numFmtId="0" fontId="0" fillId="7" borderId="0" xfId="0" applyFont="1" applyFill="1" applyBorder="1" applyAlignment="1">
      <alignment horizontal="center" vertical="center"/>
    </xf>
    <xf numFmtId="0" fontId="11" fillId="4" borderId="0" xfId="0" applyFont="1" applyFill="1" applyAlignment="1">
      <alignment horizontal="left"/>
    </xf>
    <xf numFmtId="0" fontId="11" fillId="5" borderId="37" xfId="0" applyFont="1" applyFill="1" applyBorder="1" applyAlignment="1">
      <alignment horizontal="left"/>
    </xf>
    <xf numFmtId="0" fontId="11" fillId="5" borderId="37" xfId="0" applyFont="1" applyFill="1" applyBorder="1" applyAlignment="1">
      <alignment horizontal="center"/>
    </xf>
    <xf numFmtId="0" fontId="0" fillId="0" borderId="0" xfId="0" applyAlignment="1">
      <alignment horizontal="left"/>
    </xf>
    <xf numFmtId="0" fontId="11" fillId="6" borderId="37" xfId="0" applyFont="1" applyFill="1" applyBorder="1" applyAlignment="1">
      <alignment horizontal="center" vertical="center"/>
    </xf>
    <xf numFmtId="0" fontId="0" fillId="0" borderId="37" xfId="0" applyFont="1" applyBorder="1" applyAlignment="1">
      <alignment horizontal="left" vertical="center" wrapText="1"/>
    </xf>
    <xf numFmtId="0" fontId="0" fillId="0" borderId="0" xfId="0" applyAlignment="1">
      <alignment vertical="center"/>
    </xf>
    <xf numFmtId="0" fontId="0" fillId="0" borderId="37" xfId="0" applyFont="1" applyFill="1" applyBorder="1" applyAlignment="1">
      <alignment horizontal="left" vertical="center" wrapText="1"/>
    </xf>
    <xf numFmtId="0" fontId="0" fillId="0" borderId="37" xfId="0" applyBorder="1" applyAlignment="1">
      <alignment horizontal="left" vertical="center"/>
    </xf>
    <xf numFmtId="0" fontId="0" fillId="0" borderId="37" xfId="0" applyFont="1" applyFill="1" applyBorder="1" applyAlignment="1">
      <alignment horizontal="center" vertical="center" wrapText="1"/>
    </xf>
    <xf numFmtId="0" fontId="0" fillId="7" borderId="37" xfId="0" applyFont="1" applyFill="1" applyBorder="1" applyAlignment="1">
      <alignment horizontal="left" vertical="center"/>
    </xf>
    <xf numFmtId="0" fontId="0" fillId="7" borderId="37" xfId="0" applyFont="1" applyFill="1" applyBorder="1" applyAlignment="1">
      <alignment horizontal="center" vertical="center"/>
    </xf>
    <xf numFmtId="8" fontId="0" fillId="7" borderId="37" xfId="0" applyNumberFormat="1" applyFont="1" applyFill="1" applyBorder="1" applyAlignment="1">
      <alignment horizontal="center" vertical="center"/>
    </xf>
    <xf numFmtId="0" fontId="0" fillId="7" borderId="37" xfId="0" applyFont="1" applyFill="1" applyBorder="1" applyAlignment="1">
      <alignment horizontal="center" vertical="center" wrapText="1"/>
    </xf>
    <xf numFmtId="0" fontId="11" fillId="6" borderId="37" xfId="0" applyFont="1" applyFill="1" applyBorder="1" applyAlignment="1">
      <alignment horizontal="center" vertical="center" wrapText="1"/>
    </xf>
    <xf numFmtId="0" fontId="0" fillId="7" borderId="37" xfId="0" applyFont="1" applyFill="1" applyBorder="1" applyAlignment="1">
      <alignment horizontal="left" vertical="center" wrapText="1"/>
    </xf>
    <xf numFmtId="8" fontId="0" fillId="7" borderId="37" xfId="0" applyNumberFormat="1" applyFont="1" applyFill="1" applyBorder="1" applyAlignment="1">
      <alignment horizontal="center" vertical="center" wrapText="1"/>
    </xf>
    <xf numFmtId="0" fontId="0" fillId="0" borderId="0" xfId="0" applyAlignment="1">
      <alignment vertical="center" wrapText="1"/>
    </xf>
    <xf numFmtId="0" fontId="3" fillId="2" borderId="8" xfId="0" applyFont="1" applyFill="1" applyBorder="1" applyAlignment="1">
      <alignment horizontal="center"/>
    </xf>
    <xf numFmtId="0" fontId="3" fillId="2" borderId="6" xfId="0" applyFont="1" applyFill="1" applyBorder="1" applyAlignment="1">
      <alignment horizontal="center"/>
    </xf>
    <xf numFmtId="0" fontId="3" fillId="2" borderId="5"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2" fillId="0" borderId="0" xfId="0" applyFont="1" applyAlignment="1">
      <alignment horizontal="left"/>
    </xf>
    <xf numFmtId="0" fontId="3" fillId="2" borderId="5" xfId="0" applyFont="1" applyFill="1" applyBorder="1" applyAlignment="1">
      <alignment horizontal="center"/>
    </xf>
    <xf numFmtId="0" fontId="0" fillId="0" borderId="38" xfId="0" applyFont="1" applyBorder="1" applyAlignment="1">
      <alignment horizontal="center" vertical="center" wrapText="1"/>
    </xf>
    <xf numFmtId="0" fontId="0" fillId="0" borderId="39" xfId="0" applyFont="1" applyBorder="1" applyAlignment="1">
      <alignment horizontal="center" vertical="center" wrapText="1"/>
    </xf>
    <xf numFmtId="0" fontId="0" fillId="6" borderId="38" xfId="0" applyFont="1" applyFill="1" applyBorder="1" applyAlignment="1">
      <alignment horizontal="center" vertical="center"/>
    </xf>
    <xf numFmtId="0" fontId="0" fillId="6" borderId="39" xfId="0" applyFont="1" applyFill="1" applyBorder="1" applyAlignment="1">
      <alignment horizontal="center" vertical="center"/>
    </xf>
    <xf numFmtId="8" fontId="0" fillId="0" borderId="38" xfId="0" applyNumberFormat="1" applyFont="1" applyBorder="1" applyAlignment="1">
      <alignment horizontal="center" vertical="center"/>
    </xf>
    <xf numFmtId="8" fontId="0" fillId="0" borderId="39" xfId="0" applyNumberFormat="1" applyFont="1" applyBorder="1" applyAlignment="1">
      <alignment horizontal="center" vertical="center"/>
    </xf>
    <xf numFmtId="0" fontId="0" fillId="0" borderId="38" xfId="0" applyFont="1" applyBorder="1" applyAlignment="1">
      <alignment horizontal="center" vertical="center"/>
    </xf>
    <xf numFmtId="0" fontId="0" fillId="0" borderId="39" xfId="0" applyFont="1" applyBorder="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5"/>
  <sheetViews>
    <sheetView tabSelected="1" topLeftCell="A4" workbookViewId="0">
      <pane xSplit="2" topLeftCell="AE1" activePane="topRight" state="frozen"/>
      <selection activeCell="A4" sqref="A4"/>
      <selection pane="topRight" activeCell="AG5" sqref="AG5"/>
    </sheetView>
  </sheetViews>
  <sheetFormatPr baseColWidth="10" defaultColWidth="11.42578125" defaultRowHeight="15" x14ac:dyDescent="0.25"/>
  <cols>
    <col min="1" max="1" width="23.28515625" customWidth="1"/>
    <col min="2" max="2" width="20.85546875" customWidth="1"/>
  </cols>
  <sheetData>
    <row r="1" spans="1:43" ht="15.75" x14ac:dyDescent="0.25">
      <c r="A1" s="1" t="s">
        <v>35</v>
      </c>
      <c r="B1" s="1"/>
      <c r="C1" s="1"/>
      <c r="D1" s="1"/>
      <c r="E1" s="1"/>
      <c r="F1" s="1" t="s">
        <v>30</v>
      </c>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2"/>
      <c r="AM1" s="2"/>
      <c r="AN1" s="2"/>
      <c r="AO1" s="2"/>
      <c r="AP1" s="2"/>
      <c r="AQ1" s="2"/>
    </row>
    <row r="2" spans="1:43" ht="15.75" x14ac:dyDescent="0.25">
      <c r="A2" s="113" t="s">
        <v>0</v>
      </c>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3"/>
      <c r="AF2" s="113"/>
      <c r="AG2" s="113"/>
      <c r="AH2" s="113"/>
      <c r="AI2" s="113"/>
      <c r="AJ2" s="113"/>
      <c r="AK2" s="113"/>
      <c r="AL2" s="2"/>
      <c r="AM2" s="2"/>
      <c r="AN2" s="2"/>
      <c r="AO2" s="2"/>
      <c r="AP2" s="2"/>
      <c r="AQ2" s="2"/>
    </row>
    <row r="3" spans="1:43" ht="15.75" thickBot="1" x14ac:dyDescent="0.3">
      <c r="A3" s="3"/>
      <c r="B3" s="3"/>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row>
    <row r="4" spans="1:43" ht="16.5" thickTop="1" thickBot="1" x14ac:dyDescent="0.3">
      <c r="A4" s="5" t="s">
        <v>1</v>
      </c>
      <c r="B4" s="6" t="s">
        <v>2</v>
      </c>
      <c r="C4" s="7" t="s">
        <v>3</v>
      </c>
      <c r="D4" s="114" t="s">
        <v>4</v>
      </c>
      <c r="E4" s="109"/>
      <c r="F4" s="8"/>
      <c r="G4" s="108" t="s">
        <v>5</v>
      </c>
      <c r="H4" s="109"/>
      <c r="I4" s="8"/>
      <c r="J4" s="108" t="s">
        <v>6</v>
      </c>
      <c r="K4" s="109"/>
      <c r="L4" s="8"/>
      <c r="M4" s="108" t="s">
        <v>7</v>
      </c>
      <c r="N4" s="109"/>
      <c r="O4" s="8"/>
      <c r="P4" s="108" t="s">
        <v>8</v>
      </c>
      <c r="Q4" s="109"/>
      <c r="R4" s="8"/>
      <c r="S4" s="108" t="s">
        <v>9</v>
      </c>
      <c r="T4" s="109"/>
      <c r="U4" s="8"/>
      <c r="V4" s="108" t="s">
        <v>10</v>
      </c>
      <c r="W4" s="109"/>
      <c r="X4" s="8"/>
      <c r="Y4" s="108" t="s">
        <v>11</v>
      </c>
      <c r="Z4" s="109"/>
      <c r="AA4" s="8"/>
      <c r="AB4" s="108" t="s">
        <v>12</v>
      </c>
      <c r="AC4" s="109"/>
      <c r="AD4" s="8"/>
      <c r="AE4" s="108" t="s">
        <v>13</v>
      </c>
      <c r="AF4" s="109"/>
      <c r="AG4" s="8"/>
      <c r="AH4" s="108" t="s">
        <v>14</v>
      </c>
      <c r="AI4" s="109"/>
      <c r="AJ4" s="8"/>
      <c r="AK4" s="108" t="s">
        <v>15</v>
      </c>
      <c r="AL4" s="109"/>
      <c r="AM4" s="8"/>
      <c r="AN4" s="110" t="s">
        <v>16</v>
      </c>
      <c r="AO4" s="111"/>
      <c r="AP4" s="111"/>
      <c r="AQ4" s="112"/>
    </row>
    <row r="5" spans="1:43" ht="53.25" thickTop="1" thickBot="1" x14ac:dyDescent="0.3">
      <c r="A5" s="9"/>
      <c r="B5" s="10"/>
      <c r="C5" s="11"/>
      <c r="D5" s="12" t="s">
        <v>17</v>
      </c>
      <c r="E5" s="13" t="s">
        <v>18</v>
      </c>
      <c r="F5" s="14" t="s">
        <v>19</v>
      </c>
      <c r="G5" s="13" t="s">
        <v>17</v>
      </c>
      <c r="H5" s="13" t="s">
        <v>18</v>
      </c>
      <c r="I5" s="14" t="s">
        <v>19</v>
      </c>
      <c r="J5" s="13" t="s">
        <v>17</v>
      </c>
      <c r="K5" s="13" t="s">
        <v>18</v>
      </c>
      <c r="L5" s="14" t="s">
        <v>19</v>
      </c>
      <c r="M5" s="13" t="s">
        <v>17</v>
      </c>
      <c r="N5" s="13" t="s">
        <v>18</v>
      </c>
      <c r="O5" s="14" t="s">
        <v>19</v>
      </c>
      <c r="P5" s="13" t="s">
        <v>17</v>
      </c>
      <c r="Q5" s="13" t="s">
        <v>18</v>
      </c>
      <c r="R5" s="14" t="s">
        <v>19</v>
      </c>
      <c r="S5" s="13" t="s">
        <v>17</v>
      </c>
      <c r="T5" s="13" t="s">
        <v>18</v>
      </c>
      <c r="U5" s="14" t="s">
        <v>19</v>
      </c>
      <c r="V5" s="13" t="s">
        <v>17</v>
      </c>
      <c r="W5" s="13" t="s">
        <v>18</v>
      </c>
      <c r="X5" s="14" t="s">
        <v>19</v>
      </c>
      <c r="Y5" s="13" t="s">
        <v>17</v>
      </c>
      <c r="Z5" s="13" t="s">
        <v>18</v>
      </c>
      <c r="AA5" s="14" t="s">
        <v>19</v>
      </c>
      <c r="AB5" s="13" t="s">
        <v>17</v>
      </c>
      <c r="AC5" s="13" t="s">
        <v>18</v>
      </c>
      <c r="AD5" s="14" t="s">
        <v>19</v>
      </c>
      <c r="AE5" s="13" t="s">
        <v>17</v>
      </c>
      <c r="AF5" s="13" t="s">
        <v>18</v>
      </c>
      <c r="AG5" s="14" t="s">
        <v>19</v>
      </c>
      <c r="AH5" s="13" t="s">
        <v>17</v>
      </c>
      <c r="AI5" s="13" t="s">
        <v>18</v>
      </c>
      <c r="AJ5" s="14" t="s">
        <v>19</v>
      </c>
      <c r="AK5" s="13" t="s">
        <v>17</v>
      </c>
      <c r="AL5" s="13" t="s">
        <v>18</v>
      </c>
      <c r="AM5" s="14" t="s">
        <v>19</v>
      </c>
      <c r="AN5" s="15" t="s">
        <v>17</v>
      </c>
      <c r="AO5" s="15" t="s">
        <v>18</v>
      </c>
      <c r="AP5" s="16" t="s">
        <v>20</v>
      </c>
      <c r="AQ5" s="17"/>
    </row>
    <row r="6" spans="1:43" s="54" customFormat="1" ht="27" thickTop="1" x14ac:dyDescent="0.25">
      <c r="A6" s="53" t="s">
        <v>36</v>
      </c>
      <c r="B6" s="55" t="s">
        <v>37</v>
      </c>
      <c r="C6" s="56" t="s">
        <v>23</v>
      </c>
      <c r="D6" s="21">
        <v>34</v>
      </c>
      <c r="E6" s="57"/>
      <c r="F6" s="22">
        <f t="shared" ref="F6:F13" si="0">D6+E6</f>
        <v>34</v>
      </c>
      <c r="G6" s="58">
        <v>61.13</v>
      </c>
      <c r="H6" s="58"/>
      <c r="I6" s="22">
        <f t="shared" ref="I6:I13" si="1">SUM(G6:H6)</f>
        <v>61.13</v>
      </c>
      <c r="J6" s="58"/>
      <c r="K6" s="58"/>
      <c r="L6" s="22">
        <f t="shared" ref="L6:L13" si="2">SUM(J6:K6)</f>
        <v>0</v>
      </c>
      <c r="M6" s="58"/>
      <c r="N6" s="58"/>
      <c r="O6" s="22">
        <f t="shared" ref="O6:O13" si="3">SUM(M6:N6)</f>
        <v>0</v>
      </c>
      <c r="P6" s="58"/>
      <c r="Q6" s="58"/>
      <c r="R6" s="22">
        <f t="shared" ref="R6:R13" si="4">SUM(P6:Q6)</f>
        <v>0</v>
      </c>
      <c r="S6" s="58"/>
      <c r="T6" s="58"/>
      <c r="U6" s="22">
        <f t="shared" ref="U6:U13" si="5">SUM(S6:T6)</f>
        <v>0</v>
      </c>
      <c r="V6" s="21">
        <v>64.2</v>
      </c>
      <c r="W6" s="58"/>
      <c r="X6" s="24">
        <f t="shared" ref="X6:X13" si="6">SUM(V6:W6)</f>
        <v>64.2</v>
      </c>
      <c r="Y6" s="21">
        <v>44</v>
      </c>
      <c r="Z6" s="58"/>
      <c r="AA6" s="24">
        <f t="shared" ref="AA6:AA13" si="7">SUM(Y6:Z6)</f>
        <v>44</v>
      </c>
      <c r="AB6" s="50">
        <v>35.4</v>
      </c>
      <c r="AC6" s="58"/>
      <c r="AD6" s="24">
        <f t="shared" ref="AD6:AD7" si="8">SUM(AB6:AC6)</f>
        <v>35.4</v>
      </c>
      <c r="AE6" s="58"/>
      <c r="AF6" s="58"/>
      <c r="AG6" s="24">
        <f>SUM(AE6:AF6)</f>
        <v>0</v>
      </c>
      <c r="AH6" s="58"/>
      <c r="AI6" s="58"/>
      <c r="AJ6" s="24">
        <f>SUM(AH6:AI6)</f>
        <v>0</v>
      </c>
      <c r="AK6" s="58"/>
      <c r="AL6" s="58"/>
      <c r="AM6" s="24">
        <f>SUM(AK6:AL6)</f>
        <v>0</v>
      </c>
      <c r="AN6" s="25">
        <f t="shared" ref="AN6:AO13" si="9">D6+G6+J6+M6+P6+S6+V6+Y6+AB6+AE6+AH6+AK6</f>
        <v>238.73</v>
      </c>
      <c r="AO6" s="26">
        <f t="shared" si="9"/>
        <v>0</v>
      </c>
      <c r="AP6" s="59"/>
      <c r="AQ6" s="27">
        <f>SUM(AN6:AO6)</f>
        <v>238.73</v>
      </c>
    </row>
    <row r="7" spans="1:43" x14ac:dyDescent="0.25">
      <c r="A7" s="18" t="s">
        <v>21</v>
      </c>
      <c r="B7" s="19" t="s">
        <v>22</v>
      </c>
      <c r="C7" s="20" t="s">
        <v>23</v>
      </c>
      <c r="D7" s="21">
        <v>25</v>
      </c>
      <c r="E7" s="21"/>
      <c r="F7" s="22">
        <f t="shared" si="0"/>
        <v>25</v>
      </c>
      <c r="G7" s="21"/>
      <c r="H7" s="23"/>
      <c r="I7" s="22">
        <f t="shared" si="1"/>
        <v>0</v>
      </c>
      <c r="J7" s="21">
        <v>208.9</v>
      </c>
      <c r="K7" s="23"/>
      <c r="L7" s="22">
        <f t="shared" si="2"/>
        <v>208.9</v>
      </c>
      <c r="M7" s="21"/>
      <c r="N7" s="23"/>
      <c r="O7" s="22">
        <f t="shared" si="3"/>
        <v>0</v>
      </c>
      <c r="P7" s="21">
        <v>26.2</v>
      </c>
      <c r="Q7" s="23"/>
      <c r="R7" s="22">
        <f t="shared" si="4"/>
        <v>26.2</v>
      </c>
      <c r="S7" s="21">
        <v>22.2</v>
      </c>
      <c r="T7" s="23"/>
      <c r="U7" s="22">
        <f t="shared" si="5"/>
        <v>22.2</v>
      </c>
      <c r="V7" s="21">
        <v>19.600000000000001</v>
      </c>
      <c r="W7" s="23"/>
      <c r="X7" s="24">
        <f t="shared" si="6"/>
        <v>19.600000000000001</v>
      </c>
      <c r="Y7" s="21">
        <v>0</v>
      </c>
      <c r="Z7" s="23"/>
      <c r="AA7" s="24">
        <f t="shared" si="7"/>
        <v>0</v>
      </c>
      <c r="AB7" s="21"/>
      <c r="AC7" s="23"/>
      <c r="AD7" s="24">
        <f t="shared" si="8"/>
        <v>0</v>
      </c>
      <c r="AE7" s="21"/>
      <c r="AF7" s="23"/>
      <c r="AG7" s="24">
        <f>SUM(AE7:AF7)</f>
        <v>0</v>
      </c>
      <c r="AH7" s="21"/>
      <c r="AI7" s="23"/>
      <c r="AJ7" s="24">
        <f>SUM(AH7:AI7)</f>
        <v>0</v>
      </c>
      <c r="AK7" s="21">
        <v>132.97999999999999</v>
      </c>
      <c r="AL7" s="23"/>
      <c r="AM7" s="24">
        <f>SUM(AK7:AL7)</f>
        <v>132.97999999999999</v>
      </c>
      <c r="AN7" s="25">
        <f t="shared" si="9"/>
        <v>434.88</v>
      </c>
      <c r="AO7" s="26">
        <f t="shared" si="9"/>
        <v>0</v>
      </c>
      <c r="AP7" s="26"/>
      <c r="AQ7" s="27">
        <f>SUM(AN7:AO7)</f>
        <v>434.88</v>
      </c>
    </row>
    <row r="8" spans="1:43" ht="39" x14ac:dyDescent="0.25">
      <c r="A8" s="18" t="s">
        <v>24</v>
      </c>
      <c r="B8" s="28" t="s">
        <v>25</v>
      </c>
      <c r="C8" s="20" t="s">
        <v>23</v>
      </c>
      <c r="D8" s="21">
        <v>84</v>
      </c>
      <c r="E8" s="21"/>
      <c r="F8" s="22">
        <f t="shared" si="0"/>
        <v>84</v>
      </c>
      <c r="G8" s="21"/>
      <c r="H8" s="23"/>
      <c r="I8" s="22">
        <f t="shared" si="1"/>
        <v>0</v>
      </c>
      <c r="J8" s="21">
        <v>194.83</v>
      </c>
      <c r="K8" s="23"/>
      <c r="L8" s="22">
        <f t="shared" si="2"/>
        <v>194.83</v>
      </c>
      <c r="M8" s="21"/>
      <c r="N8" s="23"/>
      <c r="O8" s="22">
        <f t="shared" si="3"/>
        <v>0</v>
      </c>
      <c r="P8" s="21"/>
      <c r="Q8" s="23"/>
      <c r="R8" s="22">
        <f t="shared" si="4"/>
        <v>0</v>
      </c>
      <c r="S8" s="21"/>
      <c r="T8" s="23"/>
      <c r="U8" s="22">
        <f t="shared" si="5"/>
        <v>0</v>
      </c>
      <c r="V8" s="21"/>
      <c r="W8" s="23"/>
      <c r="X8" s="24">
        <f t="shared" si="6"/>
        <v>0</v>
      </c>
      <c r="Y8" s="21">
        <v>0</v>
      </c>
      <c r="Z8" s="23"/>
      <c r="AA8" s="24">
        <f t="shared" si="7"/>
        <v>0</v>
      </c>
      <c r="AB8" s="21"/>
      <c r="AC8" s="23"/>
      <c r="AD8" s="24">
        <f t="shared" ref="AD8:AD13" si="10">SUM(AB8:AC8)</f>
        <v>0</v>
      </c>
      <c r="AE8" s="21">
        <v>144.63</v>
      </c>
      <c r="AF8" s="23">
        <v>7.45</v>
      </c>
      <c r="AG8" s="24">
        <f t="shared" ref="AG8:AG13" si="11">SUM(AE8:AF8)</f>
        <v>152.07999999999998</v>
      </c>
      <c r="AH8" s="21"/>
      <c r="AI8" s="23"/>
      <c r="AJ8" s="24">
        <f t="shared" ref="AJ8:AJ13" si="12">SUM(AH8:AI8)</f>
        <v>0</v>
      </c>
      <c r="AK8" s="21">
        <v>0</v>
      </c>
      <c r="AL8" s="23"/>
      <c r="AM8" s="24">
        <v>0</v>
      </c>
      <c r="AN8" s="25">
        <f>D8+G8+J8+M8+P8+S8+V8+Y8+AB8+AE8+AH8+AK8</f>
        <v>423.46000000000004</v>
      </c>
      <c r="AO8" s="26">
        <f>E8+H8+K8+N8+Q8+T8+W8+Z8+AC8+AF8+AI8+AL8</f>
        <v>7.45</v>
      </c>
      <c r="AP8" s="26"/>
      <c r="AQ8" s="26">
        <f>SUM(AN8:AO8)</f>
        <v>430.91</v>
      </c>
    </row>
    <row r="9" spans="1:43" x14ac:dyDescent="0.25">
      <c r="A9" s="18" t="s">
        <v>31</v>
      </c>
      <c r="B9" s="28"/>
      <c r="C9" s="20" t="s">
        <v>23</v>
      </c>
      <c r="D9" s="21">
        <v>89</v>
      </c>
      <c r="E9" s="21"/>
      <c r="F9" s="22">
        <f>D9+E9</f>
        <v>89</v>
      </c>
      <c r="G9" s="21"/>
      <c r="H9" s="23"/>
      <c r="I9" s="22">
        <f>SUM(G9:H9)</f>
        <v>0</v>
      </c>
      <c r="J9" s="21"/>
      <c r="K9" s="23"/>
      <c r="L9" s="22">
        <f>J9+K9</f>
        <v>0</v>
      </c>
      <c r="M9" s="21"/>
      <c r="N9" s="23"/>
      <c r="O9" s="22">
        <f>M9+N9</f>
        <v>0</v>
      </c>
      <c r="P9" s="21"/>
      <c r="Q9" s="23"/>
      <c r="R9" s="22">
        <f>SUM(P9:Q9)</f>
        <v>0</v>
      </c>
      <c r="S9" s="21"/>
      <c r="T9" s="23"/>
      <c r="U9" s="22">
        <f>SUM(S9:T9)</f>
        <v>0</v>
      </c>
      <c r="V9" s="21"/>
      <c r="W9" s="23"/>
      <c r="X9" s="24">
        <f t="shared" si="6"/>
        <v>0</v>
      </c>
      <c r="Y9" s="21"/>
      <c r="Z9" s="23"/>
      <c r="AA9" s="24">
        <f t="shared" si="7"/>
        <v>0</v>
      </c>
      <c r="AB9" s="21"/>
      <c r="AC9" s="23"/>
      <c r="AD9" s="24">
        <f>SUM(AB9:AC9)</f>
        <v>0</v>
      </c>
      <c r="AE9" s="21"/>
      <c r="AF9" s="23"/>
      <c r="AG9" s="24">
        <f t="shared" si="11"/>
        <v>0</v>
      </c>
      <c r="AH9" s="21"/>
      <c r="AI9" s="23"/>
      <c r="AJ9" s="24">
        <f t="shared" si="12"/>
        <v>0</v>
      </c>
      <c r="AK9" s="21"/>
      <c r="AL9" s="23"/>
      <c r="AM9" s="24"/>
      <c r="AN9" s="25">
        <f>D9+G9+J9+M9+P9+S9+V9+Y9+AB9+AE9+AH9+AK9</f>
        <v>89</v>
      </c>
      <c r="AO9" s="26">
        <v>0</v>
      </c>
      <c r="AP9" s="26"/>
      <c r="AQ9" s="26">
        <f t="shared" ref="AQ9:AQ13" si="13">SUM(AN9:AO9)</f>
        <v>89</v>
      </c>
    </row>
    <row r="10" spans="1:43" ht="26.25" x14ac:dyDescent="0.25">
      <c r="A10" s="18" t="s">
        <v>26</v>
      </c>
      <c r="B10" s="28" t="s">
        <v>27</v>
      </c>
      <c r="C10" s="20" t="s">
        <v>23</v>
      </c>
      <c r="D10" s="21"/>
      <c r="E10" s="21"/>
      <c r="F10" s="22">
        <f t="shared" si="0"/>
        <v>0</v>
      </c>
      <c r="G10" s="21"/>
      <c r="H10" s="23"/>
      <c r="I10" s="22">
        <f t="shared" si="1"/>
        <v>0</v>
      </c>
      <c r="J10" s="21">
        <v>122.28</v>
      </c>
      <c r="K10" s="23"/>
      <c r="L10" s="22">
        <f t="shared" si="2"/>
        <v>122.28</v>
      </c>
      <c r="M10" s="21"/>
      <c r="N10" s="23"/>
      <c r="O10" s="22">
        <f t="shared" si="3"/>
        <v>0</v>
      </c>
      <c r="P10" s="21"/>
      <c r="Q10" s="23"/>
      <c r="R10" s="22">
        <f>SUM(P10:Q10)</f>
        <v>0</v>
      </c>
      <c r="S10" s="21"/>
      <c r="T10" s="23"/>
      <c r="U10" s="22">
        <f t="shared" si="5"/>
        <v>0</v>
      </c>
      <c r="V10" s="21">
        <v>16.600000000000001</v>
      </c>
      <c r="W10" s="23"/>
      <c r="X10" s="24">
        <f t="shared" si="6"/>
        <v>16.600000000000001</v>
      </c>
      <c r="Y10" s="21">
        <v>0</v>
      </c>
      <c r="Z10" s="23"/>
      <c r="AA10" s="24">
        <f t="shared" si="7"/>
        <v>0</v>
      </c>
      <c r="AB10" s="21"/>
      <c r="AC10" s="23"/>
      <c r="AD10" s="24">
        <f t="shared" si="10"/>
        <v>0</v>
      </c>
      <c r="AE10" s="21">
        <v>120.23</v>
      </c>
      <c r="AF10" s="23"/>
      <c r="AG10" s="24">
        <f t="shared" si="11"/>
        <v>120.23</v>
      </c>
      <c r="AH10" s="21"/>
      <c r="AI10" s="23"/>
      <c r="AJ10" s="24">
        <f t="shared" si="12"/>
        <v>0</v>
      </c>
      <c r="AK10" s="21"/>
      <c r="AL10" s="23"/>
      <c r="AM10" s="24">
        <f t="shared" ref="AM10" si="14">SUM(AK10:AL10)</f>
        <v>0</v>
      </c>
      <c r="AN10" s="25">
        <f t="shared" si="9"/>
        <v>259.11</v>
      </c>
      <c r="AO10" s="26">
        <f t="shared" si="9"/>
        <v>0</v>
      </c>
      <c r="AP10" s="26"/>
      <c r="AQ10" s="26">
        <f t="shared" si="13"/>
        <v>259.11</v>
      </c>
    </row>
    <row r="11" spans="1:43" x14ac:dyDescent="0.25">
      <c r="A11" s="48" t="s">
        <v>32</v>
      </c>
      <c r="B11" s="28"/>
      <c r="C11" s="49" t="s">
        <v>23</v>
      </c>
      <c r="D11" s="50"/>
      <c r="E11" s="50"/>
      <c r="F11" s="22">
        <f>SUM(D11:E11)</f>
        <v>0</v>
      </c>
      <c r="G11" s="50"/>
      <c r="H11" s="51"/>
      <c r="I11" s="22">
        <f>SUM(G11:H11)</f>
        <v>0</v>
      </c>
      <c r="J11" s="50"/>
      <c r="K11" s="51"/>
      <c r="L11" s="22">
        <f>J11+K11</f>
        <v>0</v>
      </c>
      <c r="M11" s="50"/>
      <c r="N11" s="51"/>
      <c r="O11" s="22">
        <f>M11+N11</f>
        <v>0</v>
      </c>
      <c r="P11" s="50">
        <v>26.2</v>
      </c>
      <c r="Q11" s="51"/>
      <c r="R11" s="22">
        <f>SUM(P11:Q11)</f>
        <v>26.2</v>
      </c>
      <c r="S11" s="50">
        <v>22.2</v>
      </c>
      <c r="T11" s="51"/>
      <c r="U11" s="22">
        <f>SUM(S11:T11)</f>
        <v>22.2</v>
      </c>
      <c r="V11" s="50"/>
      <c r="W11" s="51"/>
      <c r="X11" s="52">
        <f t="shared" si="6"/>
        <v>0</v>
      </c>
      <c r="Y11" s="50"/>
      <c r="Z11" s="51"/>
      <c r="AA11" s="52">
        <f t="shared" si="7"/>
        <v>0</v>
      </c>
      <c r="AB11" s="50"/>
      <c r="AC11" s="51"/>
      <c r="AD11" s="24">
        <f>SUM(AB11:AC11)</f>
        <v>0</v>
      </c>
      <c r="AE11" s="50"/>
      <c r="AF11" s="51"/>
      <c r="AG11" s="24">
        <f t="shared" si="11"/>
        <v>0</v>
      </c>
      <c r="AH11" s="50"/>
      <c r="AI11" s="51"/>
      <c r="AJ11" s="24">
        <f t="shared" si="12"/>
        <v>0</v>
      </c>
      <c r="AK11" s="50"/>
      <c r="AL11" s="51"/>
      <c r="AM11" s="24"/>
      <c r="AN11" s="25">
        <f>D11+G11+J11+M11+P11+S11+V11+Y11+AB11+AE11+AH11+AK11</f>
        <v>48.4</v>
      </c>
      <c r="AO11" s="26">
        <v>0</v>
      </c>
      <c r="AP11" s="35"/>
      <c r="AQ11" s="26">
        <f t="shared" si="13"/>
        <v>48.4</v>
      </c>
    </row>
    <row r="12" spans="1:43" ht="26.25" x14ac:dyDescent="0.25">
      <c r="A12" s="48" t="s">
        <v>33</v>
      </c>
      <c r="B12" s="28" t="s">
        <v>34</v>
      </c>
      <c r="C12" s="49" t="s">
        <v>23</v>
      </c>
      <c r="D12" s="50"/>
      <c r="E12" s="50"/>
      <c r="F12" s="22">
        <f>SUM(H19)</f>
        <v>0</v>
      </c>
      <c r="G12" s="50"/>
      <c r="H12" s="51"/>
      <c r="I12" s="22">
        <f>SUM(G12:H12)</f>
        <v>0</v>
      </c>
      <c r="J12" s="50"/>
      <c r="K12" s="51"/>
      <c r="L12" s="22">
        <f>J12+K12</f>
        <v>0</v>
      </c>
      <c r="M12" s="50"/>
      <c r="N12" s="51"/>
      <c r="O12" s="22">
        <f>M12+N12</f>
        <v>0</v>
      </c>
      <c r="P12" s="50"/>
      <c r="Q12" s="51"/>
      <c r="R12" s="22">
        <f>SUM(P12:Q12)</f>
        <v>0</v>
      </c>
      <c r="S12" s="50">
        <v>173.1</v>
      </c>
      <c r="T12" s="51"/>
      <c r="U12" s="22">
        <f>SUM(S12:T12)</f>
        <v>173.1</v>
      </c>
      <c r="V12" s="50"/>
      <c r="W12" s="51">
        <v>18.2</v>
      </c>
      <c r="X12" s="52">
        <f t="shared" si="6"/>
        <v>18.2</v>
      </c>
      <c r="Y12" s="50">
        <v>14.2</v>
      </c>
      <c r="Z12" s="51">
        <v>94.04</v>
      </c>
      <c r="AA12" s="52">
        <f t="shared" si="7"/>
        <v>108.24000000000001</v>
      </c>
      <c r="AB12" s="50"/>
      <c r="AC12" s="51"/>
      <c r="AD12" s="24">
        <f>SUM(AB12:AC12)</f>
        <v>0</v>
      </c>
      <c r="AE12" s="50">
        <v>88.83</v>
      </c>
      <c r="AF12" s="51"/>
      <c r="AG12" s="24">
        <f t="shared" si="11"/>
        <v>88.83</v>
      </c>
      <c r="AH12" s="50"/>
      <c r="AI12" s="51"/>
      <c r="AJ12" s="24">
        <f t="shared" si="12"/>
        <v>0</v>
      </c>
      <c r="AK12" s="50"/>
      <c r="AL12" s="51"/>
      <c r="AM12" s="24"/>
      <c r="AN12" s="25">
        <f>D12+G12+J12+M12+P12+S12+V12+Y12+AB12+AE12+AH12+AK12</f>
        <v>276.13</v>
      </c>
      <c r="AO12" s="26">
        <f>E12+H12+K12+N12+Q12+T12+W12+Z12+AC12+AF12+AI12+AL12</f>
        <v>112.24000000000001</v>
      </c>
      <c r="AP12" s="35"/>
      <c r="AQ12" s="26">
        <f t="shared" si="13"/>
        <v>388.37</v>
      </c>
    </row>
    <row r="13" spans="1:43" ht="27" thickBot="1" x14ac:dyDescent="0.3">
      <c r="A13" s="29" t="s">
        <v>28</v>
      </c>
      <c r="B13" s="28" t="s">
        <v>29</v>
      </c>
      <c r="C13" s="30" t="s">
        <v>23</v>
      </c>
      <c r="D13" s="31">
        <v>145.1</v>
      </c>
      <c r="E13" s="32"/>
      <c r="F13" s="22">
        <f t="shared" si="0"/>
        <v>145.1</v>
      </c>
      <c r="G13" s="32"/>
      <c r="H13" s="33"/>
      <c r="I13" s="22">
        <f t="shared" si="1"/>
        <v>0</v>
      </c>
      <c r="J13" s="32">
        <v>66</v>
      </c>
      <c r="K13" s="33"/>
      <c r="L13" s="22">
        <f t="shared" si="2"/>
        <v>66</v>
      </c>
      <c r="M13" s="32"/>
      <c r="N13" s="33"/>
      <c r="O13" s="22">
        <f t="shared" si="3"/>
        <v>0</v>
      </c>
      <c r="P13" s="32">
        <v>61</v>
      </c>
      <c r="Q13" s="33"/>
      <c r="R13" s="22">
        <f t="shared" si="4"/>
        <v>61</v>
      </c>
      <c r="S13" s="32"/>
      <c r="T13" s="33"/>
      <c r="U13" s="22">
        <f t="shared" si="5"/>
        <v>0</v>
      </c>
      <c r="V13" s="32"/>
      <c r="W13" s="33"/>
      <c r="X13" s="34">
        <f t="shared" si="6"/>
        <v>0</v>
      </c>
      <c r="Y13" s="32">
        <v>42.7</v>
      </c>
      <c r="Z13" s="33"/>
      <c r="AA13" s="34">
        <f t="shared" si="7"/>
        <v>42.7</v>
      </c>
      <c r="AB13" s="32"/>
      <c r="AC13" s="33"/>
      <c r="AD13" s="24">
        <f t="shared" si="10"/>
        <v>0</v>
      </c>
      <c r="AE13" s="32">
        <v>35</v>
      </c>
      <c r="AF13" s="33"/>
      <c r="AG13" s="24">
        <f t="shared" si="11"/>
        <v>35</v>
      </c>
      <c r="AH13" s="32"/>
      <c r="AI13" s="33"/>
      <c r="AJ13" s="24">
        <f t="shared" si="12"/>
        <v>0</v>
      </c>
      <c r="AK13" s="32">
        <v>0</v>
      </c>
      <c r="AL13" s="33"/>
      <c r="AM13" s="24">
        <v>0</v>
      </c>
      <c r="AN13" s="25">
        <f>D13+G13+J13+M13+P13+S13+V13+Y13+AB13+AE13+AH13+AK13</f>
        <v>349.8</v>
      </c>
      <c r="AO13" s="26">
        <f t="shared" si="9"/>
        <v>0</v>
      </c>
      <c r="AP13" s="35"/>
      <c r="AQ13" s="26">
        <f t="shared" si="13"/>
        <v>349.8</v>
      </c>
    </row>
    <row r="14" spans="1:43" ht="16.5" thickTop="1" thickBot="1" x14ac:dyDescent="0.3">
      <c r="A14" s="36"/>
      <c r="B14" s="36"/>
      <c r="C14" s="37"/>
      <c r="D14" s="38">
        <f t="shared" ref="D14:AO14" si="15">SUM(D6:D13)</f>
        <v>377.1</v>
      </c>
      <c r="E14" s="38">
        <f t="shared" si="15"/>
        <v>0</v>
      </c>
      <c r="F14" s="39">
        <f t="shared" si="15"/>
        <v>377.1</v>
      </c>
      <c r="G14" s="40">
        <f t="shared" si="15"/>
        <v>61.13</v>
      </c>
      <c r="H14" s="40">
        <f t="shared" si="15"/>
        <v>0</v>
      </c>
      <c r="I14" s="39">
        <f t="shared" si="15"/>
        <v>61.13</v>
      </c>
      <c r="J14" s="41">
        <f t="shared" si="15"/>
        <v>592.01</v>
      </c>
      <c r="K14" s="42">
        <f t="shared" si="15"/>
        <v>0</v>
      </c>
      <c r="L14" s="39">
        <f t="shared" si="15"/>
        <v>592.01</v>
      </c>
      <c r="M14" s="40">
        <f t="shared" si="15"/>
        <v>0</v>
      </c>
      <c r="N14" s="40">
        <f t="shared" si="15"/>
        <v>0</v>
      </c>
      <c r="O14" s="39">
        <f t="shared" si="15"/>
        <v>0</v>
      </c>
      <c r="P14" s="40">
        <f t="shared" si="15"/>
        <v>113.4</v>
      </c>
      <c r="Q14" s="40">
        <f t="shared" si="15"/>
        <v>0</v>
      </c>
      <c r="R14" s="39">
        <f t="shared" si="15"/>
        <v>113.4</v>
      </c>
      <c r="S14" s="40">
        <f t="shared" si="15"/>
        <v>217.5</v>
      </c>
      <c r="T14" s="43">
        <f t="shared" si="15"/>
        <v>0</v>
      </c>
      <c r="U14" s="44">
        <f t="shared" si="15"/>
        <v>217.5</v>
      </c>
      <c r="V14" s="38">
        <f t="shared" si="15"/>
        <v>100.4</v>
      </c>
      <c r="W14" s="42">
        <f t="shared" si="15"/>
        <v>18.2</v>
      </c>
      <c r="X14" s="45">
        <f t="shared" si="15"/>
        <v>118.60000000000001</v>
      </c>
      <c r="Y14" s="41">
        <f t="shared" si="15"/>
        <v>100.9</v>
      </c>
      <c r="Z14" s="40">
        <f t="shared" si="15"/>
        <v>94.04</v>
      </c>
      <c r="AA14" s="39">
        <f t="shared" si="15"/>
        <v>194.94</v>
      </c>
      <c r="AB14" s="40">
        <f t="shared" si="15"/>
        <v>35.4</v>
      </c>
      <c r="AC14" s="43">
        <f t="shared" si="15"/>
        <v>0</v>
      </c>
      <c r="AD14" s="39">
        <f t="shared" si="15"/>
        <v>35.4</v>
      </c>
      <c r="AE14" s="40">
        <f t="shared" si="15"/>
        <v>388.69</v>
      </c>
      <c r="AF14" s="43">
        <f t="shared" si="15"/>
        <v>7.45</v>
      </c>
      <c r="AG14" s="39">
        <f t="shared" si="15"/>
        <v>396.14</v>
      </c>
      <c r="AH14" s="40">
        <f t="shared" si="15"/>
        <v>0</v>
      </c>
      <c r="AI14" s="43">
        <f t="shared" si="15"/>
        <v>0</v>
      </c>
      <c r="AJ14" s="39">
        <f t="shared" si="15"/>
        <v>0</v>
      </c>
      <c r="AK14" s="40">
        <f t="shared" si="15"/>
        <v>132.97999999999999</v>
      </c>
      <c r="AL14" s="43">
        <f t="shared" si="15"/>
        <v>0</v>
      </c>
      <c r="AM14" s="39">
        <f t="shared" si="15"/>
        <v>132.97999999999999</v>
      </c>
      <c r="AN14" s="46">
        <f t="shared" si="15"/>
        <v>2119.5100000000007</v>
      </c>
      <c r="AO14" s="46">
        <f t="shared" si="15"/>
        <v>119.69000000000001</v>
      </c>
      <c r="AP14" s="46"/>
      <c r="AQ14" s="47">
        <f>SUM(AQ6:AQ13)</f>
        <v>2239.2000000000003</v>
      </c>
    </row>
    <row r="15" spans="1:43" ht="15.75" thickTop="1" x14ac:dyDescent="0.25"/>
  </sheetData>
  <mergeCells count="14">
    <mergeCell ref="AE4:AF4"/>
    <mergeCell ref="AH4:AI4"/>
    <mergeCell ref="AK4:AL4"/>
    <mergeCell ref="AN4:AQ4"/>
    <mergeCell ref="A2:AK2"/>
    <mergeCell ref="D4:E4"/>
    <mergeCell ref="G4:H4"/>
    <mergeCell ref="J4:K4"/>
    <mergeCell ref="M4:N4"/>
    <mergeCell ref="P4:Q4"/>
    <mergeCell ref="S4:T4"/>
    <mergeCell ref="V4:W4"/>
    <mergeCell ref="Y4:Z4"/>
    <mergeCell ref="AB4:AC4"/>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24"/>
  <sheetViews>
    <sheetView workbookViewId="0">
      <selection activeCell="B126" sqref="B126"/>
    </sheetView>
  </sheetViews>
  <sheetFormatPr baseColWidth="10" defaultColWidth="11.42578125" defaultRowHeight="15" x14ac:dyDescent="0.25"/>
  <cols>
    <col min="1" max="1" width="11.42578125" style="60"/>
    <col min="2" max="2" width="54.85546875" style="60" customWidth="1"/>
    <col min="3" max="3" width="40.85546875" style="60" customWidth="1"/>
    <col min="4" max="4" width="15.28515625" style="60" customWidth="1"/>
    <col min="5" max="5" width="27" style="60" customWidth="1"/>
    <col min="6" max="6" width="29.140625" style="60" customWidth="1"/>
    <col min="7" max="16384" width="11.42578125" style="60"/>
  </cols>
  <sheetData>
    <row r="2" spans="1:6" x14ac:dyDescent="0.25">
      <c r="B2" s="61" t="s">
        <v>38</v>
      </c>
    </row>
    <row r="3" spans="1:6" x14ac:dyDescent="0.25">
      <c r="A3" s="62"/>
      <c r="B3" s="63" t="s">
        <v>39</v>
      </c>
      <c r="C3" s="63" t="s">
        <v>40</v>
      </c>
      <c r="D3" s="63" t="s">
        <v>41</v>
      </c>
      <c r="E3" s="63" t="s">
        <v>42</v>
      </c>
      <c r="F3" s="63" t="s">
        <v>43</v>
      </c>
    </row>
    <row r="4" spans="1:6" s="72" customFormat="1" ht="30" x14ac:dyDescent="0.25">
      <c r="A4" s="67" t="s">
        <v>44</v>
      </c>
      <c r="B4" s="68" t="s">
        <v>83</v>
      </c>
      <c r="C4" s="68" t="s">
        <v>48</v>
      </c>
      <c r="D4" s="69">
        <v>617.34</v>
      </c>
      <c r="E4" s="71" t="s">
        <v>45</v>
      </c>
      <c r="F4" s="68" t="s">
        <v>84</v>
      </c>
    </row>
    <row r="5" spans="1:6" s="70" customFormat="1" ht="45" x14ac:dyDescent="0.25">
      <c r="A5" s="67" t="s">
        <v>47</v>
      </c>
      <c r="B5" s="68" t="s">
        <v>85</v>
      </c>
      <c r="C5" s="68" t="s">
        <v>86</v>
      </c>
      <c r="D5" s="69">
        <v>1736.38</v>
      </c>
      <c r="E5" s="71" t="s">
        <v>87</v>
      </c>
      <c r="F5" s="68" t="s">
        <v>88</v>
      </c>
    </row>
    <row r="6" spans="1:6" s="70" customFormat="1" ht="30" x14ac:dyDescent="0.25">
      <c r="A6" s="67" t="s">
        <v>50</v>
      </c>
      <c r="B6" s="68" t="s">
        <v>156</v>
      </c>
      <c r="C6" s="68" t="s">
        <v>163</v>
      </c>
      <c r="D6" s="69">
        <v>162</v>
      </c>
      <c r="E6" s="71" t="s">
        <v>89</v>
      </c>
      <c r="F6" s="68" t="s">
        <v>46</v>
      </c>
    </row>
    <row r="7" spans="1:6" s="70" customFormat="1" x14ac:dyDescent="0.25">
      <c r="A7" s="117" t="s">
        <v>51</v>
      </c>
      <c r="B7" s="115" t="s">
        <v>92</v>
      </c>
      <c r="C7" s="115" t="s">
        <v>90</v>
      </c>
      <c r="D7" s="119">
        <v>212</v>
      </c>
      <c r="E7" s="121" t="s">
        <v>49</v>
      </c>
      <c r="F7" s="115" t="s">
        <v>46</v>
      </c>
    </row>
    <row r="8" spans="1:6" s="70" customFormat="1" x14ac:dyDescent="0.25">
      <c r="A8" s="118"/>
      <c r="B8" s="116"/>
      <c r="C8" s="116"/>
      <c r="D8" s="120"/>
      <c r="E8" s="122"/>
      <c r="F8" s="116"/>
    </row>
    <row r="9" spans="1:6" s="70" customFormat="1" x14ac:dyDescent="0.25">
      <c r="A9" s="67" t="s">
        <v>52</v>
      </c>
      <c r="B9" s="68" t="s">
        <v>91</v>
      </c>
      <c r="C9" s="68" t="s">
        <v>69</v>
      </c>
      <c r="D9" s="69">
        <v>1066.98</v>
      </c>
      <c r="E9" s="71" t="s">
        <v>93</v>
      </c>
      <c r="F9" s="68" t="s">
        <v>46</v>
      </c>
    </row>
    <row r="10" spans="1:6" s="70" customFormat="1" ht="30" x14ac:dyDescent="0.25">
      <c r="A10" s="67" t="s">
        <v>54</v>
      </c>
      <c r="B10" s="68" t="s">
        <v>94</v>
      </c>
      <c r="C10" s="68" t="s">
        <v>95</v>
      </c>
      <c r="D10" s="69">
        <v>786.8</v>
      </c>
      <c r="E10" s="71" t="s">
        <v>49</v>
      </c>
      <c r="F10" s="68" t="s">
        <v>46</v>
      </c>
    </row>
    <row r="11" spans="1:6" s="70" customFormat="1" ht="45" x14ac:dyDescent="0.25">
      <c r="A11" s="67" t="s">
        <v>55</v>
      </c>
      <c r="B11" s="68" t="s">
        <v>96</v>
      </c>
      <c r="C11" s="68" t="s">
        <v>97</v>
      </c>
      <c r="D11" s="69">
        <v>316.39999999999998</v>
      </c>
      <c r="E11" s="71" t="s">
        <v>49</v>
      </c>
      <c r="F11" s="68" t="s">
        <v>157</v>
      </c>
    </row>
    <row r="12" spans="1:6" s="70" customFormat="1" ht="30" x14ac:dyDescent="0.25">
      <c r="A12" s="67" t="s">
        <v>56</v>
      </c>
      <c r="B12" s="68" t="s">
        <v>98</v>
      </c>
      <c r="C12" s="68" t="s">
        <v>99</v>
      </c>
      <c r="D12" s="69">
        <v>44</v>
      </c>
      <c r="E12" s="71" t="s">
        <v>66</v>
      </c>
      <c r="F12" s="68" t="s">
        <v>158</v>
      </c>
    </row>
    <row r="13" spans="1:6" s="70" customFormat="1" ht="30" x14ac:dyDescent="0.25">
      <c r="A13" s="67" t="s">
        <v>57</v>
      </c>
      <c r="B13" s="68" t="s">
        <v>101</v>
      </c>
      <c r="C13" s="68" t="s">
        <v>100</v>
      </c>
      <c r="D13" s="69">
        <v>2873.38</v>
      </c>
      <c r="E13" s="71" t="s">
        <v>53</v>
      </c>
      <c r="F13" s="68" t="s">
        <v>46</v>
      </c>
    </row>
    <row r="14" spans="1:6" s="70" customFormat="1" ht="30" x14ac:dyDescent="0.25">
      <c r="A14" s="67" t="s">
        <v>58</v>
      </c>
      <c r="B14" s="68" t="s">
        <v>165</v>
      </c>
      <c r="C14" s="68" t="s">
        <v>102</v>
      </c>
      <c r="D14" s="69">
        <v>1597.5</v>
      </c>
      <c r="E14" s="71" t="s">
        <v>53</v>
      </c>
      <c r="F14" s="68" t="s">
        <v>46</v>
      </c>
    </row>
    <row r="15" spans="1:6" s="70" customFormat="1" x14ac:dyDescent="0.25">
      <c r="A15" s="67" t="s">
        <v>59</v>
      </c>
      <c r="B15" s="68" t="s">
        <v>64</v>
      </c>
      <c r="C15" s="68" t="s">
        <v>104</v>
      </c>
      <c r="D15" s="69">
        <v>390.6</v>
      </c>
      <c r="E15" s="71" t="s">
        <v>49</v>
      </c>
      <c r="F15" s="68" t="s">
        <v>46</v>
      </c>
    </row>
    <row r="16" spans="1:6" s="70" customFormat="1" ht="30" x14ac:dyDescent="0.25">
      <c r="A16" s="67" t="s">
        <v>61</v>
      </c>
      <c r="B16" s="68" t="s">
        <v>103</v>
      </c>
      <c r="C16" s="68" t="s">
        <v>159</v>
      </c>
      <c r="D16" s="69" t="s">
        <v>105</v>
      </c>
      <c r="E16" s="71" t="s">
        <v>49</v>
      </c>
      <c r="F16" s="68" t="s">
        <v>46</v>
      </c>
    </row>
    <row r="17" spans="1:6" s="70" customFormat="1" ht="30" x14ac:dyDescent="0.25">
      <c r="A17" s="67" t="s">
        <v>60</v>
      </c>
      <c r="B17" s="68" t="s">
        <v>111</v>
      </c>
      <c r="C17" s="68" t="s">
        <v>112</v>
      </c>
      <c r="D17" s="69">
        <v>572.29999999999995</v>
      </c>
      <c r="E17" s="71" t="s">
        <v>49</v>
      </c>
      <c r="F17" s="68" t="s">
        <v>46</v>
      </c>
    </row>
    <row r="18" spans="1:6" s="70" customFormat="1" ht="30" x14ac:dyDescent="0.25">
      <c r="A18" s="67" t="s">
        <v>62</v>
      </c>
      <c r="B18" s="68" t="s">
        <v>106</v>
      </c>
      <c r="C18" s="68" t="s">
        <v>107</v>
      </c>
      <c r="D18" s="69">
        <v>156.6</v>
      </c>
      <c r="E18" s="71" t="s">
        <v>89</v>
      </c>
      <c r="F18" s="68" t="s">
        <v>46</v>
      </c>
    </row>
    <row r="19" spans="1:6" s="70" customFormat="1" x14ac:dyDescent="0.25">
      <c r="A19" s="67" t="s">
        <v>63</v>
      </c>
      <c r="B19" s="68" t="s">
        <v>108</v>
      </c>
      <c r="C19" s="68" t="s">
        <v>109</v>
      </c>
      <c r="D19" s="69">
        <v>289.52</v>
      </c>
      <c r="E19" s="71" t="s">
        <v>49</v>
      </c>
      <c r="F19" s="68" t="s">
        <v>46</v>
      </c>
    </row>
    <row r="20" spans="1:6" s="70" customFormat="1" ht="30" x14ac:dyDescent="0.25">
      <c r="A20" s="67" t="s">
        <v>65</v>
      </c>
      <c r="B20" s="68" t="s">
        <v>110</v>
      </c>
      <c r="C20" s="68" t="s">
        <v>128</v>
      </c>
      <c r="D20" s="69">
        <v>359.64</v>
      </c>
      <c r="E20" s="71" t="s">
        <v>89</v>
      </c>
      <c r="F20" s="68" t="s">
        <v>46</v>
      </c>
    </row>
    <row r="21" spans="1:6" s="72" customFormat="1" ht="31.5" customHeight="1" x14ac:dyDescent="0.25">
      <c r="A21" s="73" t="s">
        <v>67</v>
      </c>
      <c r="B21" s="74" t="s">
        <v>113</v>
      </c>
      <c r="C21" s="68" t="s">
        <v>155</v>
      </c>
      <c r="D21" s="75">
        <v>208.76</v>
      </c>
      <c r="E21" s="76" t="s">
        <v>49</v>
      </c>
      <c r="F21" s="74" t="s">
        <v>46</v>
      </c>
    </row>
    <row r="22" spans="1:6" s="70" customFormat="1" ht="31.5" x14ac:dyDescent="0.25">
      <c r="A22" s="67" t="s">
        <v>68</v>
      </c>
      <c r="B22" s="68" t="s">
        <v>114</v>
      </c>
      <c r="C22" s="83" t="s">
        <v>115</v>
      </c>
      <c r="D22" s="69">
        <v>240</v>
      </c>
      <c r="E22" s="68" t="s">
        <v>116</v>
      </c>
      <c r="F22" s="68" t="s">
        <v>46</v>
      </c>
    </row>
    <row r="26" spans="1:6" x14ac:dyDescent="0.25">
      <c r="B26" s="61" t="s">
        <v>70</v>
      </c>
    </row>
    <row r="27" spans="1:6" x14ac:dyDescent="0.25">
      <c r="B27" s="63" t="s">
        <v>39</v>
      </c>
      <c r="C27" s="63" t="s">
        <v>40</v>
      </c>
      <c r="D27" s="63" t="s">
        <v>41</v>
      </c>
      <c r="E27" s="63" t="s">
        <v>42</v>
      </c>
      <c r="F27" s="63" t="s">
        <v>43</v>
      </c>
    </row>
    <row r="28" spans="1:6" s="70" customFormat="1" ht="45" x14ac:dyDescent="0.25">
      <c r="A28" s="67" t="s">
        <v>44</v>
      </c>
      <c r="B28" s="68" t="s">
        <v>85</v>
      </c>
      <c r="C28" s="68" t="s">
        <v>100</v>
      </c>
      <c r="D28" s="69">
        <v>1731.5</v>
      </c>
      <c r="E28" s="71" t="s">
        <v>87</v>
      </c>
      <c r="F28" s="68" t="s">
        <v>88</v>
      </c>
    </row>
    <row r="29" spans="1:6" s="70" customFormat="1" x14ac:dyDescent="0.25">
      <c r="A29" s="89"/>
      <c r="B29" s="77"/>
      <c r="C29" s="77"/>
      <c r="D29" s="78"/>
      <c r="E29" s="79"/>
      <c r="F29" s="77"/>
    </row>
    <row r="30" spans="1:6" s="70" customFormat="1" x14ac:dyDescent="0.25">
      <c r="A30" s="89"/>
      <c r="B30" s="77"/>
      <c r="C30" s="77"/>
      <c r="D30" s="78"/>
      <c r="E30" s="79"/>
      <c r="F30" s="77"/>
    </row>
    <row r="31" spans="1:6" s="70" customFormat="1" x14ac:dyDescent="0.25">
      <c r="A31" s="89"/>
      <c r="B31" s="77"/>
      <c r="C31" s="77"/>
      <c r="D31" s="78"/>
      <c r="E31" s="79"/>
      <c r="F31" s="77"/>
    </row>
    <row r="32" spans="1:6" x14ac:dyDescent="0.25">
      <c r="B32" s="61" t="s">
        <v>74</v>
      </c>
    </row>
    <row r="33" spans="1:6" x14ac:dyDescent="0.25">
      <c r="B33" s="63" t="s">
        <v>39</v>
      </c>
      <c r="C33" s="63" t="s">
        <v>40</v>
      </c>
      <c r="D33" s="63" t="s">
        <v>41</v>
      </c>
      <c r="E33" s="63" t="s">
        <v>42</v>
      </c>
      <c r="F33" s="63" t="s">
        <v>43</v>
      </c>
    </row>
    <row r="34" spans="1:6" s="70" customFormat="1" ht="30" x14ac:dyDescent="0.25">
      <c r="A34" s="67" t="s">
        <v>44</v>
      </c>
      <c r="B34" s="68" t="s">
        <v>117</v>
      </c>
      <c r="C34" s="68" t="s">
        <v>112</v>
      </c>
      <c r="D34" s="69">
        <v>248.4</v>
      </c>
      <c r="E34" s="68" t="s">
        <v>89</v>
      </c>
      <c r="F34" s="68" t="s">
        <v>46</v>
      </c>
    </row>
    <row r="35" spans="1:6" s="70" customFormat="1" x14ac:dyDescent="0.25">
      <c r="A35" s="89"/>
      <c r="B35" s="77"/>
      <c r="C35" s="77"/>
      <c r="D35" s="78"/>
      <c r="E35" s="77"/>
      <c r="F35" s="77"/>
    </row>
    <row r="36" spans="1:6" s="70" customFormat="1" x14ac:dyDescent="0.25">
      <c r="A36" s="89"/>
      <c r="B36" s="77"/>
      <c r="C36" s="77"/>
      <c r="D36" s="78"/>
      <c r="E36" s="77"/>
      <c r="F36" s="77"/>
    </row>
    <row r="37" spans="1:6" s="70" customFormat="1" x14ac:dyDescent="0.25">
      <c r="A37" s="89"/>
      <c r="B37" s="77"/>
      <c r="C37" s="77"/>
      <c r="D37" s="78"/>
      <c r="E37" s="77"/>
      <c r="F37" s="77"/>
    </row>
    <row r="38" spans="1:6" x14ac:dyDescent="0.25">
      <c r="B38" s="61" t="s">
        <v>71</v>
      </c>
    </row>
    <row r="39" spans="1:6" x14ac:dyDescent="0.25">
      <c r="B39" s="63" t="s">
        <v>39</v>
      </c>
      <c r="C39" s="63" t="s">
        <v>40</v>
      </c>
      <c r="D39" s="63" t="s">
        <v>41</v>
      </c>
      <c r="E39" s="63" t="s">
        <v>42</v>
      </c>
      <c r="F39" s="63" t="s">
        <v>43</v>
      </c>
    </row>
    <row r="40" spans="1:6" s="82" customFormat="1" x14ac:dyDescent="0.25">
      <c r="A40" s="80" t="s">
        <v>44</v>
      </c>
      <c r="B40" s="68" t="s">
        <v>118</v>
      </c>
      <c r="C40" s="68" t="s">
        <v>48</v>
      </c>
      <c r="D40" s="81">
        <v>345.5</v>
      </c>
      <c r="E40" s="68" t="s">
        <v>49</v>
      </c>
      <c r="F40" s="68" t="s">
        <v>46</v>
      </c>
    </row>
    <row r="41" spans="1:6" s="82" customFormat="1" ht="30" x14ac:dyDescent="0.25">
      <c r="A41" s="80" t="s">
        <v>47</v>
      </c>
      <c r="B41" s="68" t="s">
        <v>85</v>
      </c>
      <c r="C41" s="68" t="s">
        <v>100</v>
      </c>
      <c r="D41" s="81">
        <v>1736.38</v>
      </c>
      <c r="E41" s="68" t="s">
        <v>87</v>
      </c>
      <c r="F41" s="68" t="s">
        <v>46</v>
      </c>
    </row>
    <row r="42" spans="1:6" s="82" customFormat="1" ht="30" x14ac:dyDescent="0.25">
      <c r="A42" s="80" t="s">
        <v>50</v>
      </c>
      <c r="B42" s="68" t="s">
        <v>119</v>
      </c>
      <c r="C42" s="68" t="s">
        <v>69</v>
      </c>
      <c r="D42" s="81" t="s">
        <v>162</v>
      </c>
      <c r="E42" s="68" t="s">
        <v>75</v>
      </c>
      <c r="F42" s="68" t="s">
        <v>46</v>
      </c>
    </row>
    <row r="43" spans="1:6" s="82" customFormat="1" ht="30" x14ac:dyDescent="0.25">
      <c r="A43" s="80" t="s">
        <v>51</v>
      </c>
      <c r="B43" s="68" t="s">
        <v>120</v>
      </c>
      <c r="C43" s="68" t="s">
        <v>100</v>
      </c>
      <c r="D43" s="81">
        <v>2839.48</v>
      </c>
      <c r="E43" s="68" t="s">
        <v>75</v>
      </c>
      <c r="F43" s="68" t="s">
        <v>46</v>
      </c>
    </row>
    <row r="44" spans="1:6" s="82" customFormat="1" x14ac:dyDescent="0.25">
      <c r="A44" s="80" t="s">
        <v>52</v>
      </c>
      <c r="B44" s="68" t="s">
        <v>64</v>
      </c>
      <c r="C44" s="68" t="s">
        <v>104</v>
      </c>
      <c r="D44" s="81">
        <v>313.2</v>
      </c>
      <c r="E44" s="68" t="s">
        <v>89</v>
      </c>
      <c r="F44" s="68" t="s">
        <v>46</v>
      </c>
    </row>
    <row r="45" spans="1:6" x14ac:dyDescent="0.25">
      <c r="A45" s="64"/>
      <c r="B45" s="64"/>
      <c r="C45" s="64"/>
      <c r="D45" s="65"/>
      <c r="E45" s="66"/>
      <c r="F45" s="64"/>
    </row>
    <row r="46" spans="1:6" x14ac:dyDescent="0.25">
      <c r="A46" s="64"/>
      <c r="B46" s="64"/>
      <c r="C46" s="64"/>
      <c r="D46" s="65"/>
      <c r="E46" s="66"/>
      <c r="F46" s="64"/>
    </row>
    <row r="48" spans="1:6" x14ac:dyDescent="0.25">
      <c r="B48" s="61" t="s">
        <v>72</v>
      </c>
    </row>
    <row r="49" spans="1:6" x14ac:dyDescent="0.25">
      <c r="B49" s="63" t="s">
        <v>39</v>
      </c>
      <c r="C49" s="63" t="s">
        <v>40</v>
      </c>
      <c r="D49" s="63" t="s">
        <v>41</v>
      </c>
      <c r="E49" s="63" t="s">
        <v>42</v>
      </c>
      <c r="F49" s="63" t="s">
        <v>43</v>
      </c>
    </row>
    <row r="50" spans="1:6" s="70" customFormat="1" ht="31.5" x14ac:dyDescent="0.25">
      <c r="A50" s="67" t="s">
        <v>44</v>
      </c>
      <c r="B50" s="68" t="s">
        <v>121</v>
      </c>
      <c r="C50" s="83" t="s">
        <v>122</v>
      </c>
      <c r="D50" s="69">
        <v>388.4</v>
      </c>
      <c r="E50" s="71" t="s">
        <v>49</v>
      </c>
      <c r="F50" s="68" t="s">
        <v>46</v>
      </c>
    </row>
    <row r="51" spans="1:6" s="70" customFormat="1" ht="31.5" x14ac:dyDescent="0.25">
      <c r="A51" s="67" t="s">
        <v>47</v>
      </c>
      <c r="B51" s="68" t="s">
        <v>123</v>
      </c>
      <c r="C51" s="83" t="s">
        <v>112</v>
      </c>
      <c r="D51" s="69">
        <v>270.89999999999998</v>
      </c>
      <c r="E51" s="71" t="s">
        <v>49</v>
      </c>
      <c r="F51" s="68" t="s">
        <v>46</v>
      </c>
    </row>
    <row r="55" spans="1:6" x14ac:dyDescent="0.25">
      <c r="B55" s="61" t="s">
        <v>80</v>
      </c>
    </row>
    <row r="56" spans="1:6" x14ac:dyDescent="0.25">
      <c r="B56" s="63" t="s">
        <v>39</v>
      </c>
      <c r="C56" s="63" t="s">
        <v>40</v>
      </c>
      <c r="D56" s="63" t="s">
        <v>41</v>
      </c>
      <c r="E56" s="63" t="s">
        <v>42</v>
      </c>
      <c r="F56" s="63" t="s">
        <v>43</v>
      </c>
    </row>
    <row r="57" spans="1:6" s="70" customFormat="1" ht="30" x14ac:dyDescent="0.25">
      <c r="A57" s="67" t="s">
        <v>44</v>
      </c>
      <c r="B57" s="68" t="s">
        <v>85</v>
      </c>
      <c r="C57" s="68" t="s">
        <v>86</v>
      </c>
      <c r="D57" s="69">
        <v>1731.5</v>
      </c>
      <c r="E57" s="71" t="s">
        <v>87</v>
      </c>
      <c r="F57" s="68" t="s">
        <v>46</v>
      </c>
    </row>
    <row r="58" spans="1:6" s="70" customFormat="1" ht="30" x14ac:dyDescent="0.25">
      <c r="A58" s="67" t="s">
        <v>47</v>
      </c>
      <c r="B58" s="68" t="s">
        <v>101</v>
      </c>
      <c r="C58" s="68" t="s">
        <v>86</v>
      </c>
      <c r="D58" s="69">
        <v>2871.53</v>
      </c>
      <c r="E58" s="71" t="s">
        <v>87</v>
      </c>
      <c r="F58" s="68" t="s">
        <v>46</v>
      </c>
    </row>
    <row r="59" spans="1:6" s="70" customFormat="1" x14ac:dyDescent="0.25">
      <c r="A59" s="89"/>
      <c r="B59" s="77"/>
      <c r="C59" s="77"/>
      <c r="D59" s="78"/>
      <c r="E59" s="79"/>
      <c r="F59" s="77"/>
    </row>
    <row r="60" spans="1:6" s="70" customFormat="1" x14ac:dyDescent="0.25">
      <c r="A60" s="89"/>
      <c r="B60" s="77"/>
      <c r="C60" s="77"/>
      <c r="D60" s="78"/>
      <c r="E60" s="79"/>
      <c r="F60" s="77"/>
    </row>
    <row r="61" spans="1:6" s="70" customFormat="1" x14ac:dyDescent="0.25">
      <c r="A61" s="89"/>
      <c r="B61" s="77"/>
      <c r="C61" s="77"/>
      <c r="D61" s="78"/>
      <c r="E61" s="79"/>
      <c r="F61" s="77"/>
    </row>
    <row r="62" spans="1:6" x14ac:dyDescent="0.25">
      <c r="B62" s="61" t="s">
        <v>77</v>
      </c>
    </row>
    <row r="63" spans="1:6" x14ac:dyDescent="0.25">
      <c r="B63" s="63" t="s">
        <v>39</v>
      </c>
      <c r="C63" s="63" t="s">
        <v>40</v>
      </c>
      <c r="D63" s="63" t="s">
        <v>41</v>
      </c>
      <c r="E63" s="63" t="s">
        <v>42</v>
      </c>
      <c r="F63" s="63" t="s">
        <v>43</v>
      </c>
    </row>
    <row r="64" spans="1:6" s="70" customFormat="1" x14ac:dyDescent="0.25">
      <c r="A64" s="67" t="s">
        <v>44</v>
      </c>
      <c r="B64" s="68" t="s">
        <v>118</v>
      </c>
      <c r="C64" s="68" t="s">
        <v>48</v>
      </c>
      <c r="D64" s="69">
        <v>466.6</v>
      </c>
      <c r="E64" s="71" t="s">
        <v>75</v>
      </c>
      <c r="F64" s="68" t="s">
        <v>46</v>
      </c>
    </row>
    <row r="65" spans="1:6" s="70" customFormat="1" ht="30" x14ac:dyDescent="0.25">
      <c r="A65" s="67" t="s">
        <v>47</v>
      </c>
      <c r="B65" s="68" t="s">
        <v>85</v>
      </c>
      <c r="C65" s="68" t="s">
        <v>86</v>
      </c>
      <c r="D65" s="69">
        <v>1731.5</v>
      </c>
      <c r="E65" s="71" t="s">
        <v>87</v>
      </c>
      <c r="F65" s="68" t="s">
        <v>46</v>
      </c>
    </row>
    <row r="66" spans="1:6" s="70" customFormat="1" ht="30" x14ac:dyDescent="0.25">
      <c r="A66" s="67" t="s">
        <v>50</v>
      </c>
      <c r="B66" s="68" t="s">
        <v>134</v>
      </c>
      <c r="C66" s="68" t="s">
        <v>69</v>
      </c>
      <c r="D66" s="69">
        <v>981.81</v>
      </c>
      <c r="E66" s="68" t="s">
        <v>75</v>
      </c>
      <c r="F66" s="68" t="s">
        <v>46</v>
      </c>
    </row>
    <row r="67" spans="1:6" s="70" customFormat="1" ht="30" x14ac:dyDescent="0.25">
      <c r="A67" s="67" t="s">
        <v>51</v>
      </c>
      <c r="B67" s="68" t="s">
        <v>121</v>
      </c>
      <c r="C67" s="68" t="s">
        <v>124</v>
      </c>
      <c r="D67" s="69">
        <v>388.4</v>
      </c>
      <c r="E67" s="68" t="s">
        <v>49</v>
      </c>
      <c r="F67" s="68" t="s">
        <v>46</v>
      </c>
    </row>
    <row r="68" spans="1:6" s="70" customFormat="1" ht="30" x14ac:dyDescent="0.25">
      <c r="A68" s="67" t="s">
        <v>52</v>
      </c>
      <c r="B68" s="68" t="s">
        <v>101</v>
      </c>
      <c r="C68" s="68" t="s">
        <v>86</v>
      </c>
      <c r="D68" s="69">
        <v>2872.93</v>
      </c>
      <c r="E68" s="68" t="s">
        <v>78</v>
      </c>
      <c r="F68" s="68" t="s">
        <v>73</v>
      </c>
    </row>
    <row r="69" spans="1:6" s="70" customFormat="1" ht="45" x14ac:dyDescent="0.25">
      <c r="A69" s="67" t="s">
        <v>54</v>
      </c>
      <c r="B69" s="68" t="s">
        <v>125</v>
      </c>
      <c r="C69" s="68" t="s">
        <v>160</v>
      </c>
      <c r="D69" s="69">
        <v>167.23</v>
      </c>
      <c r="E69" s="68" t="s">
        <v>126</v>
      </c>
      <c r="F69" s="68" t="s">
        <v>73</v>
      </c>
    </row>
    <row r="70" spans="1:6" s="70" customFormat="1" ht="30" x14ac:dyDescent="0.25">
      <c r="A70" s="67" t="s">
        <v>79</v>
      </c>
      <c r="B70" s="68" t="s">
        <v>130</v>
      </c>
      <c r="C70" s="68" t="s">
        <v>112</v>
      </c>
      <c r="D70" s="69">
        <v>248.4</v>
      </c>
      <c r="E70" s="68" t="s">
        <v>89</v>
      </c>
      <c r="F70" s="68" t="s">
        <v>73</v>
      </c>
    </row>
    <row r="71" spans="1:6" s="70" customFormat="1" ht="30" x14ac:dyDescent="0.25">
      <c r="A71" s="67" t="s">
        <v>129</v>
      </c>
      <c r="B71" s="68" t="s">
        <v>127</v>
      </c>
      <c r="C71" s="68" t="s">
        <v>128</v>
      </c>
      <c r="D71" s="69">
        <v>399.14</v>
      </c>
      <c r="E71" s="68" t="s">
        <v>49</v>
      </c>
      <c r="F71" s="68" t="s">
        <v>73</v>
      </c>
    </row>
    <row r="72" spans="1:6" s="70" customFormat="1" ht="31.5" x14ac:dyDescent="0.25">
      <c r="A72" s="67" t="s">
        <v>57</v>
      </c>
      <c r="B72" s="71" t="s">
        <v>131</v>
      </c>
      <c r="C72" s="83" t="s">
        <v>132</v>
      </c>
      <c r="D72" s="69">
        <v>232.26</v>
      </c>
      <c r="E72" s="84" t="s">
        <v>49</v>
      </c>
      <c r="F72" s="71" t="s">
        <v>73</v>
      </c>
    </row>
    <row r="73" spans="1:6" s="70" customFormat="1" ht="15.75" x14ac:dyDescent="0.25">
      <c r="A73" s="89"/>
      <c r="B73" s="79"/>
      <c r="C73" s="85"/>
      <c r="D73" s="78"/>
      <c r="E73" s="86"/>
      <c r="F73" s="79"/>
    </row>
    <row r="74" spans="1:6" s="70" customFormat="1" ht="15.75" x14ac:dyDescent="0.25">
      <c r="A74" s="89"/>
      <c r="B74" s="79"/>
      <c r="C74" s="85"/>
      <c r="D74" s="78"/>
      <c r="E74" s="86"/>
      <c r="F74" s="79"/>
    </row>
    <row r="75" spans="1:6" s="70" customFormat="1" ht="15.75" x14ac:dyDescent="0.25">
      <c r="A75" s="89"/>
      <c r="B75" s="79"/>
      <c r="C75" s="85"/>
      <c r="D75" s="78"/>
      <c r="E75" s="86"/>
      <c r="F75" s="79"/>
    </row>
    <row r="76" spans="1:6" x14ac:dyDescent="0.25">
      <c r="B76" s="61" t="s">
        <v>76</v>
      </c>
    </row>
    <row r="77" spans="1:6" x14ac:dyDescent="0.25">
      <c r="B77" s="63" t="s">
        <v>39</v>
      </c>
      <c r="C77" s="63" t="s">
        <v>40</v>
      </c>
      <c r="D77" s="63" t="s">
        <v>41</v>
      </c>
      <c r="E77" s="63" t="s">
        <v>42</v>
      </c>
      <c r="F77" s="63" t="s">
        <v>43</v>
      </c>
    </row>
    <row r="78" spans="1:6" s="70" customFormat="1" x14ac:dyDescent="0.25">
      <c r="A78" s="67" t="s">
        <v>44</v>
      </c>
      <c r="B78" s="68" t="s">
        <v>83</v>
      </c>
      <c r="C78" s="68" t="s">
        <v>48</v>
      </c>
      <c r="D78" s="69">
        <v>523.5</v>
      </c>
      <c r="E78" s="71" t="s">
        <v>49</v>
      </c>
      <c r="F78" s="68" t="s">
        <v>73</v>
      </c>
    </row>
    <row r="79" spans="1:6" s="70" customFormat="1" ht="30" x14ac:dyDescent="0.25">
      <c r="A79" s="67" t="s">
        <v>47</v>
      </c>
      <c r="B79" s="68" t="s">
        <v>106</v>
      </c>
      <c r="C79" s="68" t="s">
        <v>133</v>
      </c>
      <c r="D79" s="69">
        <v>156.6</v>
      </c>
      <c r="E79" s="68" t="s">
        <v>89</v>
      </c>
      <c r="F79" s="68" t="s">
        <v>46</v>
      </c>
    </row>
    <row r="80" spans="1:6" s="70" customFormat="1" ht="30" x14ac:dyDescent="0.25">
      <c r="A80" s="67" t="s">
        <v>50</v>
      </c>
      <c r="B80" s="68" t="s">
        <v>127</v>
      </c>
      <c r="C80" s="68" t="s">
        <v>128</v>
      </c>
      <c r="D80" s="69">
        <v>483.5</v>
      </c>
      <c r="E80" s="71" t="s">
        <v>53</v>
      </c>
      <c r="F80" s="68" t="s">
        <v>46</v>
      </c>
    </row>
    <row r="84" spans="1:6" x14ac:dyDescent="0.25">
      <c r="B84" s="61" t="s">
        <v>81</v>
      </c>
    </row>
    <row r="85" spans="1:6" x14ac:dyDescent="0.25">
      <c r="B85" s="63" t="s">
        <v>39</v>
      </c>
      <c r="C85" s="63" t="s">
        <v>40</v>
      </c>
      <c r="D85" s="63" t="s">
        <v>41</v>
      </c>
      <c r="E85" s="63" t="s">
        <v>42</v>
      </c>
      <c r="F85" s="63" t="s">
        <v>43</v>
      </c>
    </row>
    <row r="86" spans="1:6" s="82" customFormat="1" ht="30" x14ac:dyDescent="0.25">
      <c r="A86" s="80" t="s">
        <v>44</v>
      </c>
      <c r="B86" s="68" t="s">
        <v>134</v>
      </c>
      <c r="C86" s="68" t="s">
        <v>69</v>
      </c>
      <c r="D86" s="81">
        <v>981.91</v>
      </c>
      <c r="E86" s="68" t="s">
        <v>75</v>
      </c>
      <c r="F86" s="68" t="s">
        <v>73</v>
      </c>
    </row>
    <row r="87" spans="1:6" s="82" customFormat="1" ht="30" x14ac:dyDescent="0.25">
      <c r="A87" s="80" t="s">
        <v>47</v>
      </c>
      <c r="B87" s="68" t="s">
        <v>135</v>
      </c>
      <c r="C87" s="68" t="s">
        <v>136</v>
      </c>
      <c r="D87" s="81">
        <v>770.8</v>
      </c>
      <c r="E87" s="68" t="s">
        <v>49</v>
      </c>
      <c r="F87" s="68" t="s">
        <v>73</v>
      </c>
    </row>
    <row r="88" spans="1:6" s="82" customFormat="1" ht="30" x14ac:dyDescent="0.25">
      <c r="A88" s="80" t="s">
        <v>50</v>
      </c>
      <c r="B88" s="68" t="s">
        <v>103</v>
      </c>
      <c r="C88" s="68" t="s">
        <v>161</v>
      </c>
      <c r="D88" s="81">
        <v>683.3</v>
      </c>
      <c r="E88" s="68" t="s">
        <v>49</v>
      </c>
      <c r="F88" s="68" t="s">
        <v>73</v>
      </c>
    </row>
    <row r="89" spans="1:6" s="82" customFormat="1" ht="30" x14ac:dyDescent="0.25">
      <c r="A89" s="80" t="s">
        <v>51</v>
      </c>
      <c r="B89" s="68" t="s">
        <v>130</v>
      </c>
      <c r="C89" s="68" t="s">
        <v>112</v>
      </c>
      <c r="D89" s="81">
        <v>285</v>
      </c>
      <c r="E89" s="68" t="s">
        <v>49</v>
      </c>
      <c r="F89" s="68" t="s">
        <v>73</v>
      </c>
    </row>
    <row r="90" spans="1:6" s="82" customFormat="1" ht="30" x14ac:dyDescent="0.25">
      <c r="A90" s="80" t="s">
        <v>52</v>
      </c>
      <c r="B90" s="68" t="s">
        <v>131</v>
      </c>
      <c r="C90" s="68" t="s">
        <v>132</v>
      </c>
      <c r="D90" s="81">
        <v>198.26</v>
      </c>
      <c r="E90" s="68" t="s">
        <v>49</v>
      </c>
      <c r="F90" s="68" t="s">
        <v>73</v>
      </c>
    </row>
    <row r="91" spans="1:6" s="82" customFormat="1" x14ac:dyDescent="0.25">
      <c r="A91" s="87"/>
      <c r="B91" s="77"/>
      <c r="C91" s="77"/>
      <c r="D91" s="88"/>
      <c r="E91" s="77"/>
      <c r="F91" s="77"/>
    </row>
    <row r="92" spans="1:6" s="82" customFormat="1" x14ac:dyDescent="0.25">
      <c r="A92" s="87"/>
      <c r="B92" s="77"/>
      <c r="C92" s="77"/>
      <c r="D92" s="88"/>
      <c r="E92" s="77"/>
      <c r="F92" s="77"/>
    </row>
    <row r="93" spans="1:6" s="82" customFormat="1" x14ac:dyDescent="0.25">
      <c r="A93" s="87"/>
      <c r="B93" s="77"/>
      <c r="C93" s="77"/>
      <c r="D93" s="88"/>
      <c r="E93" s="77"/>
      <c r="F93" s="77"/>
    </row>
    <row r="94" spans="1:6" x14ac:dyDescent="0.25">
      <c r="B94" s="61" t="s">
        <v>137</v>
      </c>
    </row>
    <row r="95" spans="1:6" x14ac:dyDescent="0.25">
      <c r="B95" s="63" t="s">
        <v>39</v>
      </c>
      <c r="C95" s="63" t="s">
        <v>40</v>
      </c>
      <c r="D95" s="63" t="s">
        <v>41</v>
      </c>
      <c r="E95" s="63" t="s">
        <v>42</v>
      </c>
      <c r="F95" s="63" t="s">
        <v>43</v>
      </c>
    </row>
    <row r="96" spans="1:6" s="70" customFormat="1" ht="30" x14ac:dyDescent="0.25">
      <c r="A96" s="67" t="s">
        <v>44</v>
      </c>
      <c r="B96" s="68" t="s">
        <v>167</v>
      </c>
      <c r="C96" s="68" t="s">
        <v>102</v>
      </c>
      <c r="D96" s="69">
        <v>1564.5</v>
      </c>
      <c r="E96" s="71" t="s">
        <v>87</v>
      </c>
      <c r="F96" s="68" t="s">
        <v>82</v>
      </c>
    </row>
    <row r="98" spans="1:6" x14ac:dyDescent="0.25">
      <c r="B98" s="61" t="s">
        <v>138</v>
      </c>
    </row>
    <row r="99" spans="1:6" x14ac:dyDescent="0.25">
      <c r="B99" s="63" t="s">
        <v>39</v>
      </c>
      <c r="C99" s="63" t="s">
        <v>40</v>
      </c>
      <c r="D99" s="63" t="s">
        <v>41</v>
      </c>
      <c r="E99" s="63" t="s">
        <v>42</v>
      </c>
      <c r="F99" s="63" t="s">
        <v>43</v>
      </c>
    </row>
    <row r="100" spans="1:6" s="82" customFormat="1" x14ac:dyDescent="0.25">
      <c r="A100" s="80" t="s">
        <v>44</v>
      </c>
      <c r="B100" s="68" t="s">
        <v>118</v>
      </c>
      <c r="C100" s="68" t="s">
        <v>48</v>
      </c>
      <c r="D100" s="69">
        <v>318</v>
      </c>
      <c r="E100" s="68" t="s">
        <v>49</v>
      </c>
      <c r="F100" s="68" t="s">
        <v>82</v>
      </c>
    </row>
    <row r="101" spans="1:6" s="82" customFormat="1" ht="30" x14ac:dyDescent="0.25">
      <c r="A101" s="80" t="s">
        <v>47</v>
      </c>
      <c r="B101" s="68" t="s">
        <v>134</v>
      </c>
      <c r="C101" s="68" t="s">
        <v>69</v>
      </c>
      <c r="D101" s="69">
        <v>985.81</v>
      </c>
      <c r="E101" s="68" t="s">
        <v>75</v>
      </c>
      <c r="F101" s="68" t="s">
        <v>73</v>
      </c>
    </row>
    <row r="102" spans="1:6" s="82" customFormat="1" ht="30" x14ac:dyDescent="0.25">
      <c r="A102" s="80" t="s">
        <v>50</v>
      </c>
      <c r="B102" s="68" t="s">
        <v>130</v>
      </c>
      <c r="C102" s="68" t="s">
        <v>112</v>
      </c>
      <c r="D102" s="69">
        <v>284.39999999999998</v>
      </c>
      <c r="E102" s="68" t="s">
        <v>89</v>
      </c>
      <c r="F102" s="68" t="s">
        <v>46</v>
      </c>
    </row>
    <row r="103" spans="1:6" s="82" customFormat="1" ht="30" x14ac:dyDescent="0.25">
      <c r="A103" s="80" t="s">
        <v>51</v>
      </c>
      <c r="B103" s="68" t="s">
        <v>106</v>
      </c>
      <c r="C103" s="68" t="s">
        <v>139</v>
      </c>
      <c r="D103" s="69">
        <v>156.6</v>
      </c>
      <c r="E103" s="68" t="s">
        <v>89</v>
      </c>
      <c r="F103" s="68" t="s">
        <v>73</v>
      </c>
    </row>
    <row r="104" spans="1:6" s="82" customFormat="1" ht="30" x14ac:dyDescent="0.25">
      <c r="A104" s="80" t="s">
        <v>52</v>
      </c>
      <c r="B104" s="68" t="s">
        <v>131</v>
      </c>
      <c r="C104" s="68" t="s">
        <v>140</v>
      </c>
      <c r="D104" s="69">
        <v>162.76</v>
      </c>
      <c r="E104" s="68" t="s">
        <v>89</v>
      </c>
      <c r="F104" s="68" t="s">
        <v>73</v>
      </c>
    </row>
    <row r="109" spans="1:6" x14ac:dyDescent="0.25">
      <c r="B109" s="61" t="s">
        <v>141</v>
      </c>
    </row>
    <row r="110" spans="1:6" x14ac:dyDescent="0.25">
      <c r="B110" s="63" t="s">
        <v>39</v>
      </c>
      <c r="C110" s="63" t="s">
        <v>40</v>
      </c>
      <c r="D110" s="63" t="s">
        <v>41</v>
      </c>
      <c r="E110" s="63" t="s">
        <v>42</v>
      </c>
      <c r="F110" s="63" t="s">
        <v>43</v>
      </c>
    </row>
    <row r="111" spans="1:6" s="82" customFormat="1" ht="30" x14ac:dyDescent="0.25">
      <c r="A111" s="80" t="s">
        <v>44</v>
      </c>
      <c r="B111" s="68" t="s">
        <v>166</v>
      </c>
      <c r="C111" s="68" t="s">
        <v>102</v>
      </c>
      <c r="D111" s="81">
        <v>1564.5</v>
      </c>
      <c r="E111" s="68" t="s">
        <v>49</v>
      </c>
      <c r="F111" s="68" t="s">
        <v>46</v>
      </c>
    </row>
    <row r="112" spans="1:6" s="82" customFormat="1" ht="30" x14ac:dyDescent="0.25">
      <c r="A112" s="80" t="s">
        <v>47</v>
      </c>
      <c r="B112" s="68" t="s">
        <v>142</v>
      </c>
      <c r="C112" s="68" t="s">
        <v>143</v>
      </c>
      <c r="D112" s="81">
        <v>156.6</v>
      </c>
      <c r="E112" s="68" t="s">
        <v>89</v>
      </c>
      <c r="F112" s="68" t="s">
        <v>46</v>
      </c>
    </row>
    <row r="116" spans="1:6" x14ac:dyDescent="0.25">
      <c r="B116" s="61" t="s">
        <v>144</v>
      </c>
    </row>
    <row r="117" spans="1:6" x14ac:dyDescent="0.25">
      <c r="B117" s="63" t="s">
        <v>39</v>
      </c>
      <c r="C117" s="63" t="s">
        <v>40</v>
      </c>
      <c r="D117" s="63" t="s">
        <v>41</v>
      </c>
      <c r="E117" s="63" t="s">
        <v>42</v>
      </c>
      <c r="F117" s="63" t="s">
        <v>43</v>
      </c>
    </row>
    <row r="118" spans="1:6" ht="30" x14ac:dyDescent="0.25">
      <c r="A118" s="80" t="s">
        <v>47</v>
      </c>
      <c r="B118" s="68" t="s">
        <v>148</v>
      </c>
      <c r="C118" s="68" t="s">
        <v>149</v>
      </c>
      <c r="D118" s="81">
        <v>208.18</v>
      </c>
      <c r="E118" s="68" t="s">
        <v>126</v>
      </c>
      <c r="F118" s="68" t="s">
        <v>46</v>
      </c>
    </row>
    <row r="119" spans="1:6" s="82" customFormat="1" ht="30" x14ac:dyDescent="0.25">
      <c r="A119" s="80" t="s">
        <v>44</v>
      </c>
      <c r="B119" s="68" t="s">
        <v>145</v>
      </c>
      <c r="C119" s="68" t="s">
        <v>146</v>
      </c>
      <c r="D119" s="81">
        <v>346.72</v>
      </c>
      <c r="E119" s="68" t="s">
        <v>87</v>
      </c>
      <c r="F119" s="68" t="s">
        <v>46</v>
      </c>
    </row>
    <row r="120" spans="1:6" s="82" customFormat="1" ht="30" x14ac:dyDescent="0.25">
      <c r="A120" s="80" t="s">
        <v>147</v>
      </c>
      <c r="B120" s="68" t="s">
        <v>101</v>
      </c>
      <c r="C120" s="68" t="s">
        <v>100</v>
      </c>
      <c r="D120" s="81" t="s">
        <v>164</v>
      </c>
      <c r="E120" s="68" t="s">
        <v>87</v>
      </c>
      <c r="F120" s="68" t="s">
        <v>46</v>
      </c>
    </row>
    <row r="121" spans="1:6" s="82" customFormat="1" ht="30" x14ac:dyDescent="0.25">
      <c r="A121" s="80" t="s">
        <v>51</v>
      </c>
      <c r="B121" s="68" t="s">
        <v>150</v>
      </c>
      <c r="C121" s="68" t="s">
        <v>161</v>
      </c>
      <c r="D121" s="81">
        <v>425.2</v>
      </c>
      <c r="E121" s="68" t="s">
        <v>126</v>
      </c>
      <c r="F121" s="68" t="s">
        <v>46</v>
      </c>
    </row>
    <row r="122" spans="1:6" s="82" customFormat="1" ht="30" x14ac:dyDescent="0.25">
      <c r="A122" s="80" t="s">
        <v>52</v>
      </c>
      <c r="B122" s="68" t="s">
        <v>151</v>
      </c>
      <c r="C122" s="68" t="s">
        <v>152</v>
      </c>
      <c r="D122" s="81">
        <v>911.76</v>
      </c>
      <c r="E122" s="68" t="s">
        <v>87</v>
      </c>
      <c r="F122" s="68" t="s">
        <v>46</v>
      </c>
    </row>
    <row r="123" spans="1:6" s="82" customFormat="1" ht="30" x14ac:dyDescent="0.25">
      <c r="A123" s="80" t="s">
        <v>54</v>
      </c>
      <c r="B123" s="68" t="s">
        <v>130</v>
      </c>
      <c r="C123" s="68" t="s">
        <v>112</v>
      </c>
      <c r="D123" s="81">
        <v>248.4</v>
      </c>
      <c r="E123" s="68" t="s">
        <v>89</v>
      </c>
      <c r="F123" s="68" t="s">
        <v>46</v>
      </c>
    </row>
    <row r="124" spans="1:6" s="82" customFormat="1" ht="30" x14ac:dyDescent="0.25">
      <c r="A124" s="80" t="s">
        <v>55</v>
      </c>
      <c r="B124" s="68" t="s">
        <v>153</v>
      </c>
      <c r="C124" s="68" t="s">
        <v>154</v>
      </c>
      <c r="D124" s="81">
        <v>86.02</v>
      </c>
      <c r="E124" s="68" t="s">
        <v>126</v>
      </c>
      <c r="F124" s="68" t="s">
        <v>46</v>
      </c>
    </row>
  </sheetData>
  <mergeCells count="6">
    <mergeCell ref="F7:F8"/>
    <mergeCell ref="A7:A8"/>
    <mergeCell ref="B7:B8"/>
    <mergeCell ref="C7:C8"/>
    <mergeCell ref="D7:D8"/>
    <mergeCell ref="E7:E8"/>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41"/>
  <sheetViews>
    <sheetView workbookViewId="0">
      <selection activeCell="C33" sqref="C33"/>
    </sheetView>
  </sheetViews>
  <sheetFormatPr baseColWidth="10" defaultColWidth="11.42578125" defaultRowHeight="15" x14ac:dyDescent="0.25"/>
  <cols>
    <col min="2" max="2" width="60" style="93" customWidth="1"/>
    <col min="3" max="3" width="31" customWidth="1"/>
    <col min="4" max="4" width="19.140625" customWidth="1"/>
    <col min="5" max="5" width="37" customWidth="1"/>
  </cols>
  <sheetData>
    <row r="2" spans="1:5" x14ac:dyDescent="0.25">
      <c r="B2" s="90" t="s">
        <v>168</v>
      </c>
    </row>
    <row r="3" spans="1:5" x14ac:dyDescent="0.25">
      <c r="B3" s="91" t="s">
        <v>169</v>
      </c>
      <c r="C3" s="92" t="s">
        <v>40</v>
      </c>
      <c r="D3" s="92" t="s">
        <v>41</v>
      </c>
      <c r="E3" s="92" t="s">
        <v>43</v>
      </c>
    </row>
    <row r="4" spans="1:5" s="96" customFormat="1" ht="30" x14ac:dyDescent="0.25">
      <c r="A4" s="94" t="s">
        <v>44</v>
      </c>
      <c r="B4" s="95" t="s">
        <v>173</v>
      </c>
      <c r="C4" s="68" t="s">
        <v>171</v>
      </c>
      <c r="D4" s="69">
        <v>16548.54</v>
      </c>
      <c r="E4" s="68" t="s">
        <v>174</v>
      </c>
    </row>
    <row r="5" spans="1:5" s="96" customFormat="1" ht="45" x14ac:dyDescent="0.25">
      <c r="A5" s="94" t="s">
        <v>47</v>
      </c>
      <c r="B5" s="95" t="s">
        <v>175</v>
      </c>
      <c r="C5" s="68" t="s">
        <v>176</v>
      </c>
      <c r="D5" s="69">
        <v>21</v>
      </c>
      <c r="E5" s="68" t="s">
        <v>177</v>
      </c>
    </row>
    <row r="6" spans="1:5" s="96" customFormat="1" ht="30" x14ac:dyDescent="0.25">
      <c r="A6" s="94" t="s">
        <v>50</v>
      </c>
      <c r="B6" s="95" t="s">
        <v>175</v>
      </c>
      <c r="C6" s="68" t="s">
        <v>178</v>
      </c>
      <c r="D6" s="69">
        <v>50</v>
      </c>
      <c r="E6" s="68" t="s">
        <v>177</v>
      </c>
    </row>
    <row r="7" spans="1:5" s="96" customFormat="1" ht="30" x14ac:dyDescent="0.25">
      <c r="A7" s="94" t="s">
        <v>51</v>
      </c>
      <c r="B7" s="95" t="s">
        <v>179</v>
      </c>
      <c r="C7" s="68" t="s">
        <v>180</v>
      </c>
      <c r="D7" s="69">
        <v>900</v>
      </c>
      <c r="E7" s="68" t="s">
        <v>177</v>
      </c>
    </row>
    <row r="8" spans="1:5" s="96" customFormat="1" ht="30" x14ac:dyDescent="0.25">
      <c r="A8" s="94" t="s">
        <v>52</v>
      </c>
      <c r="B8" s="95" t="s">
        <v>181</v>
      </c>
      <c r="C8" s="68" t="s">
        <v>171</v>
      </c>
      <c r="D8" s="69">
        <v>2945.09</v>
      </c>
      <c r="E8" s="68" t="s">
        <v>182</v>
      </c>
    </row>
    <row r="9" spans="1:5" s="96" customFormat="1" ht="30" x14ac:dyDescent="0.25">
      <c r="A9" s="94" t="s">
        <v>54</v>
      </c>
      <c r="B9" s="95" t="s">
        <v>170</v>
      </c>
      <c r="C9" s="68" t="s">
        <v>183</v>
      </c>
      <c r="D9" s="69">
        <v>64</v>
      </c>
      <c r="E9" s="68" t="s">
        <v>184</v>
      </c>
    </row>
    <row r="10" spans="1:5" s="96" customFormat="1" ht="45" x14ac:dyDescent="0.25">
      <c r="A10" s="94" t="s">
        <v>55</v>
      </c>
      <c r="B10" s="95" t="s">
        <v>188</v>
      </c>
      <c r="C10" s="68" t="s">
        <v>185</v>
      </c>
      <c r="D10" s="69">
        <v>9075</v>
      </c>
      <c r="E10" s="68" t="s">
        <v>186</v>
      </c>
    </row>
    <row r="11" spans="1:5" s="96" customFormat="1" ht="45" x14ac:dyDescent="0.25">
      <c r="A11" s="94" t="s">
        <v>56</v>
      </c>
      <c r="B11" s="95" t="s">
        <v>187</v>
      </c>
      <c r="C11" s="68" t="s">
        <v>185</v>
      </c>
      <c r="D11" s="69">
        <v>12069.75</v>
      </c>
      <c r="E11" s="68" t="s">
        <v>189</v>
      </c>
    </row>
    <row r="12" spans="1:5" s="96" customFormat="1" ht="45" x14ac:dyDescent="0.25">
      <c r="A12" s="94" t="s">
        <v>57</v>
      </c>
      <c r="B12" s="95" t="s">
        <v>196</v>
      </c>
      <c r="C12" s="68" t="s">
        <v>197</v>
      </c>
      <c r="D12" s="69">
        <v>400</v>
      </c>
      <c r="E12" s="68" t="s">
        <v>177</v>
      </c>
    </row>
    <row r="13" spans="1:5" s="96" customFormat="1" ht="90" x14ac:dyDescent="0.25">
      <c r="A13" s="94" t="s">
        <v>58</v>
      </c>
      <c r="B13" s="95" t="s">
        <v>198</v>
      </c>
      <c r="C13" s="68" t="s">
        <v>199</v>
      </c>
      <c r="D13" s="69">
        <v>396</v>
      </c>
      <c r="E13" s="68" t="s">
        <v>200</v>
      </c>
    </row>
    <row r="14" spans="1:5" s="96" customFormat="1" ht="45" x14ac:dyDescent="0.25">
      <c r="A14" s="94" t="s">
        <v>59</v>
      </c>
      <c r="B14" s="95" t="s">
        <v>190</v>
      </c>
      <c r="C14" s="68" t="s">
        <v>191</v>
      </c>
      <c r="D14" s="69">
        <v>84.02</v>
      </c>
      <c r="E14" s="68" t="s">
        <v>192</v>
      </c>
    </row>
    <row r="15" spans="1:5" s="96" customFormat="1" ht="60" x14ac:dyDescent="0.25">
      <c r="A15" s="94" t="s">
        <v>60</v>
      </c>
      <c r="B15" s="95" t="s">
        <v>193</v>
      </c>
      <c r="C15" s="68" t="s">
        <v>195</v>
      </c>
      <c r="D15" s="69">
        <v>100</v>
      </c>
      <c r="E15" s="68" t="s">
        <v>177</v>
      </c>
    </row>
    <row r="16" spans="1:5" s="96" customFormat="1" ht="30" x14ac:dyDescent="0.25">
      <c r="A16" s="94" t="s">
        <v>61</v>
      </c>
      <c r="B16" s="97" t="s">
        <v>170</v>
      </c>
      <c r="C16" s="68" t="s">
        <v>201</v>
      </c>
      <c r="D16" s="69">
        <v>80</v>
      </c>
      <c r="E16" s="68" t="s">
        <v>184</v>
      </c>
    </row>
    <row r="17" spans="1:5" s="96" customFormat="1" ht="30" x14ac:dyDescent="0.25">
      <c r="A17" s="94" t="s">
        <v>62</v>
      </c>
      <c r="B17" s="97" t="s">
        <v>202</v>
      </c>
      <c r="C17" s="68" t="s">
        <v>242</v>
      </c>
      <c r="D17" s="69">
        <v>7</v>
      </c>
      <c r="E17" s="68" t="s">
        <v>203</v>
      </c>
    </row>
    <row r="18" spans="1:5" s="96" customFormat="1" ht="30" x14ac:dyDescent="0.25">
      <c r="A18" s="94" t="s">
        <v>63</v>
      </c>
      <c r="B18" s="97" t="s">
        <v>204</v>
      </c>
      <c r="C18" s="68" t="s">
        <v>205</v>
      </c>
      <c r="D18" s="69">
        <v>163.5</v>
      </c>
      <c r="E18" s="68" t="s">
        <v>184</v>
      </c>
    </row>
    <row r="19" spans="1:5" s="96" customFormat="1" x14ac:dyDescent="0.25">
      <c r="A19" s="94" t="s">
        <v>65</v>
      </c>
      <c r="B19" s="98" t="s">
        <v>207</v>
      </c>
      <c r="C19" s="99" t="s">
        <v>171</v>
      </c>
      <c r="D19" s="69">
        <v>3267</v>
      </c>
      <c r="E19" s="99" t="s">
        <v>172</v>
      </c>
    </row>
    <row r="20" spans="1:5" s="96" customFormat="1" x14ac:dyDescent="0.25">
      <c r="A20" s="94" t="s">
        <v>67</v>
      </c>
      <c r="B20" s="98" t="s">
        <v>208</v>
      </c>
      <c r="C20" s="99" t="s">
        <v>171</v>
      </c>
      <c r="D20" s="69">
        <v>4812.5</v>
      </c>
      <c r="E20" s="99" t="s">
        <v>209</v>
      </c>
    </row>
    <row r="21" spans="1:5" s="96" customFormat="1" x14ac:dyDescent="0.25">
      <c r="A21" s="94" t="s">
        <v>68</v>
      </c>
      <c r="B21" s="98" t="s">
        <v>210</v>
      </c>
      <c r="C21" s="99" t="s">
        <v>171</v>
      </c>
      <c r="D21" s="69">
        <v>1633.5</v>
      </c>
      <c r="E21" s="99" t="s">
        <v>211</v>
      </c>
    </row>
    <row r="22" spans="1:5" s="96" customFormat="1" ht="45" x14ac:dyDescent="0.25">
      <c r="A22" s="94" t="s">
        <v>194</v>
      </c>
      <c r="B22" s="100" t="s">
        <v>170</v>
      </c>
      <c r="C22" s="99" t="s">
        <v>212</v>
      </c>
      <c r="D22" s="69">
        <v>80</v>
      </c>
      <c r="E22" s="99" t="s">
        <v>184</v>
      </c>
    </row>
    <row r="23" spans="1:5" s="96" customFormat="1" ht="75" x14ac:dyDescent="0.25">
      <c r="A23" s="94" t="s">
        <v>206</v>
      </c>
      <c r="B23" s="100" t="s">
        <v>175</v>
      </c>
      <c r="C23" s="99" t="s">
        <v>213</v>
      </c>
      <c r="D23" s="102">
        <v>100</v>
      </c>
      <c r="E23" s="101" t="s">
        <v>177</v>
      </c>
    </row>
    <row r="24" spans="1:5" s="96" customFormat="1" ht="75" x14ac:dyDescent="0.25">
      <c r="A24" s="94" t="s">
        <v>214</v>
      </c>
      <c r="B24" s="100" t="s">
        <v>175</v>
      </c>
      <c r="C24" s="99" t="s">
        <v>215</v>
      </c>
      <c r="D24" s="102">
        <v>100</v>
      </c>
      <c r="E24" s="101" t="s">
        <v>177</v>
      </c>
    </row>
    <row r="25" spans="1:5" s="96" customFormat="1" ht="105" x14ac:dyDescent="0.25">
      <c r="A25" s="94" t="s">
        <v>216</v>
      </c>
      <c r="B25" s="100" t="s">
        <v>175</v>
      </c>
      <c r="C25" s="99" t="s">
        <v>217</v>
      </c>
      <c r="D25" s="102">
        <v>100</v>
      </c>
      <c r="E25" s="101" t="s">
        <v>177</v>
      </c>
    </row>
    <row r="26" spans="1:5" s="96" customFormat="1" ht="60" x14ac:dyDescent="0.25">
      <c r="A26" s="94" t="s">
        <v>218</v>
      </c>
      <c r="B26" s="100" t="s">
        <v>175</v>
      </c>
      <c r="C26" s="99" t="s">
        <v>219</v>
      </c>
      <c r="D26" s="102">
        <v>70</v>
      </c>
      <c r="E26" s="101" t="s">
        <v>177</v>
      </c>
    </row>
    <row r="27" spans="1:5" s="96" customFormat="1" ht="30" x14ac:dyDescent="0.25">
      <c r="A27" s="94" t="s">
        <v>220</v>
      </c>
      <c r="B27" s="100" t="s">
        <v>221</v>
      </c>
      <c r="C27" s="99" t="s">
        <v>222</v>
      </c>
      <c r="D27" s="102">
        <v>90</v>
      </c>
      <c r="E27" s="101" t="s">
        <v>223</v>
      </c>
    </row>
    <row r="28" spans="1:5" s="96" customFormat="1" x14ac:dyDescent="0.25">
      <c r="A28" s="94" t="s">
        <v>224</v>
      </c>
      <c r="B28" s="100" t="s">
        <v>227</v>
      </c>
      <c r="C28" s="99" t="s">
        <v>171</v>
      </c>
      <c r="D28" s="102">
        <v>953.48</v>
      </c>
      <c r="E28" s="101" t="s">
        <v>228</v>
      </c>
    </row>
    <row r="29" spans="1:5" s="96" customFormat="1" x14ac:dyDescent="0.25">
      <c r="A29" s="94" t="s">
        <v>225</v>
      </c>
      <c r="B29" s="100" t="s">
        <v>229</v>
      </c>
      <c r="C29" s="99" t="s">
        <v>171</v>
      </c>
      <c r="D29" s="102">
        <v>1234.5999999999999</v>
      </c>
      <c r="E29" s="101" t="s">
        <v>230</v>
      </c>
    </row>
    <row r="30" spans="1:5" s="96" customFormat="1" ht="60" x14ac:dyDescent="0.25">
      <c r="A30" s="94" t="s">
        <v>226</v>
      </c>
      <c r="B30" s="100" t="s">
        <v>231</v>
      </c>
      <c r="C30" s="99" t="s">
        <v>232</v>
      </c>
      <c r="D30" s="102">
        <v>90</v>
      </c>
      <c r="E30" s="101" t="s">
        <v>177</v>
      </c>
    </row>
    <row r="31" spans="1:5" s="96" customFormat="1" ht="30" x14ac:dyDescent="0.25">
      <c r="A31" s="94" t="s">
        <v>233</v>
      </c>
      <c r="B31" s="100" t="s">
        <v>234</v>
      </c>
      <c r="C31" s="99" t="s">
        <v>171</v>
      </c>
      <c r="D31" s="102">
        <v>7500</v>
      </c>
      <c r="E31" s="103" t="s">
        <v>235</v>
      </c>
    </row>
    <row r="32" spans="1:5" s="96" customFormat="1" x14ac:dyDescent="0.25">
      <c r="A32" s="94" t="s">
        <v>237</v>
      </c>
      <c r="B32" s="100" t="s">
        <v>236</v>
      </c>
      <c r="C32" s="99" t="s">
        <v>171</v>
      </c>
      <c r="D32" s="102">
        <v>3267</v>
      </c>
      <c r="E32" s="101" t="s">
        <v>262</v>
      </c>
    </row>
    <row r="33" spans="1:5" s="96" customFormat="1" ht="45" x14ac:dyDescent="0.25">
      <c r="A33" s="94" t="s">
        <v>238</v>
      </c>
      <c r="B33" s="100" t="s">
        <v>175</v>
      </c>
      <c r="C33" s="99" t="s">
        <v>263</v>
      </c>
      <c r="D33" s="102">
        <v>70</v>
      </c>
      <c r="E33" s="101" t="s">
        <v>177</v>
      </c>
    </row>
    <row r="34" spans="1:5" s="96" customFormat="1" ht="30" x14ac:dyDescent="0.25">
      <c r="A34" s="94" t="s">
        <v>239</v>
      </c>
      <c r="B34" s="100" t="s">
        <v>241</v>
      </c>
      <c r="C34" s="99" t="s">
        <v>242</v>
      </c>
      <c r="D34" s="102">
        <v>34.56</v>
      </c>
      <c r="E34" s="101" t="s">
        <v>243</v>
      </c>
    </row>
    <row r="35" spans="1:5" s="96" customFormat="1" ht="30" x14ac:dyDescent="0.25">
      <c r="A35" s="94" t="s">
        <v>240</v>
      </c>
      <c r="B35" s="100" t="s">
        <v>241</v>
      </c>
      <c r="C35" s="99" t="s">
        <v>242</v>
      </c>
      <c r="D35" s="102">
        <v>19.350000000000001</v>
      </c>
      <c r="E35" s="101" t="s">
        <v>243</v>
      </c>
    </row>
    <row r="36" spans="1:5" s="96" customFormat="1" ht="30" x14ac:dyDescent="0.25">
      <c r="A36" s="94" t="s">
        <v>244</v>
      </c>
      <c r="B36" s="100" t="s">
        <v>245</v>
      </c>
      <c r="C36" s="99" t="s">
        <v>242</v>
      </c>
      <c r="D36" s="102">
        <v>18.5</v>
      </c>
      <c r="E36" s="101" t="s">
        <v>246</v>
      </c>
    </row>
    <row r="37" spans="1:5" s="107" customFormat="1" ht="30" x14ac:dyDescent="0.25">
      <c r="A37" s="104" t="s">
        <v>247</v>
      </c>
      <c r="B37" s="105" t="s">
        <v>248</v>
      </c>
      <c r="C37" s="99" t="s">
        <v>242</v>
      </c>
      <c r="D37" s="106">
        <v>60</v>
      </c>
      <c r="E37" s="103" t="s">
        <v>249</v>
      </c>
    </row>
    <row r="38" spans="1:5" s="107" customFormat="1" x14ac:dyDescent="0.25">
      <c r="A38" s="104" t="s">
        <v>250</v>
      </c>
      <c r="B38" s="105" t="s">
        <v>251</v>
      </c>
      <c r="C38" s="99" t="s">
        <v>252</v>
      </c>
      <c r="D38" s="106">
        <v>1.6</v>
      </c>
      <c r="E38" s="103" t="s">
        <v>246</v>
      </c>
    </row>
    <row r="39" spans="1:5" s="107" customFormat="1" ht="45" x14ac:dyDescent="0.25">
      <c r="A39" s="104" t="s">
        <v>253</v>
      </c>
      <c r="B39" s="105" t="s">
        <v>254</v>
      </c>
      <c r="C39" s="99" t="s">
        <v>255</v>
      </c>
      <c r="D39" s="106">
        <v>12.95</v>
      </c>
      <c r="E39" s="103" t="s">
        <v>246</v>
      </c>
    </row>
    <row r="40" spans="1:5" s="107" customFormat="1" x14ac:dyDescent="0.25">
      <c r="A40" s="104" t="s">
        <v>256</v>
      </c>
      <c r="B40" s="105" t="s">
        <v>251</v>
      </c>
      <c r="C40" s="99" t="s">
        <v>252</v>
      </c>
      <c r="D40" s="106">
        <v>17</v>
      </c>
      <c r="E40" s="103" t="s">
        <v>257</v>
      </c>
    </row>
    <row r="41" spans="1:5" s="107" customFormat="1" x14ac:dyDescent="0.25">
      <c r="A41" s="104" t="s">
        <v>258</v>
      </c>
      <c r="B41" s="105" t="s">
        <v>259</v>
      </c>
      <c r="C41" s="99" t="s">
        <v>260</v>
      </c>
      <c r="D41" s="106">
        <v>67</v>
      </c>
      <c r="E41" s="103" t="s">
        <v>261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DIETAS</vt:lpstr>
      <vt:lpstr>VIAJES</vt:lpstr>
      <vt:lpstr>GASTOS REPR-PROTO</vt:lpstr>
    </vt:vector>
  </TitlesOfParts>
  <Company>Principado de Asturias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Usuario de Windows</cp:lastModifiedBy>
  <dcterms:created xsi:type="dcterms:W3CDTF">2026-01-15T12:59:36Z</dcterms:created>
  <dcterms:modified xsi:type="dcterms:W3CDTF">2026-02-05T12:14:33Z</dcterms:modified>
</cp:coreProperties>
</file>