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PORTAL_TRANSPARENCIA\10_PARA PUBLICAR\ALTOS_CARGOS\DIETAS y GASTOS\2025\"/>
    </mc:Choice>
  </mc:AlternateContent>
  <bookViews>
    <workbookView xWindow="0" yWindow="0" windowWidth="20490" windowHeight="7755"/>
  </bookViews>
  <sheets>
    <sheet name="Dietas" sheetId="1" r:id="rId1"/>
    <sheet name="Viajes" sheetId="4" r:id="rId2"/>
    <sheet name="Gastos repre-proto" sheetId="3" r:id="rId3"/>
  </sheets>
  <calcPr calcId="152511"/>
</workbook>
</file>

<file path=xl/calcChain.xml><?xml version="1.0" encoding="utf-8"?>
<calcChain xmlns="http://schemas.openxmlformats.org/spreadsheetml/2006/main">
  <c r="AM6" i="1" l="1"/>
  <c r="AM7" i="1"/>
  <c r="AM8" i="1"/>
  <c r="AM9" i="1"/>
  <c r="AM10" i="1"/>
  <c r="AM11" i="1"/>
  <c r="AM12" i="1"/>
  <c r="AM13" i="1"/>
  <c r="AM14" i="1"/>
  <c r="AM15" i="1"/>
  <c r="AM16" i="1"/>
  <c r="AM5" i="1"/>
  <c r="AJ6" i="1"/>
  <c r="AJ7" i="1"/>
  <c r="AJ8" i="1"/>
  <c r="AJ9" i="1"/>
  <c r="AJ10" i="1"/>
  <c r="AJ11" i="1"/>
  <c r="AJ12" i="1"/>
  <c r="AJ13" i="1"/>
  <c r="AJ14" i="1"/>
  <c r="AJ15" i="1"/>
  <c r="AJ16" i="1"/>
  <c r="AJ5" i="1"/>
  <c r="AG11" i="1"/>
  <c r="AG12" i="1"/>
  <c r="AG13" i="1"/>
  <c r="AG14" i="1"/>
  <c r="AG15" i="1"/>
  <c r="AG16" i="1"/>
  <c r="AG6" i="1"/>
  <c r="AG7" i="1"/>
  <c r="AG8" i="1"/>
  <c r="AG9" i="1"/>
  <c r="AG10" i="1"/>
  <c r="AG5" i="1"/>
  <c r="AO14" i="1" l="1"/>
  <c r="AO15" i="1"/>
  <c r="AO16" i="1"/>
  <c r="AN14" i="1"/>
  <c r="AN15" i="1"/>
  <c r="AN16" i="1"/>
  <c r="U14" i="1"/>
  <c r="U15" i="1"/>
  <c r="U16" i="1"/>
  <c r="R14" i="1"/>
  <c r="R15" i="1"/>
  <c r="R16" i="1"/>
  <c r="O14" i="1"/>
  <c r="O15" i="1"/>
  <c r="O16" i="1"/>
  <c r="L14" i="1"/>
  <c r="L15" i="1"/>
  <c r="L16" i="1"/>
  <c r="I14" i="1"/>
  <c r="I15" i="1"/>
  <c r="I16" i="1"/>
  <c r="F14" i="1"/>
  <c r="F15" i="1"/>
  <c r="F16" i="1"/>
  <c r="AO13" i="1" l="1"/>
  <c r="AN13" i="1"/>
  <c r="U13" i="1"/>
  <c r="R13" i="1"/>
  <c r="O13" i="1"/>
  <c r="L13" i="1"/>
  <c r="I13" i="1"/>
  <c r="F13" i="1"/>
  <c r="AO6" i="1" l="1"/>
  <c r="AO7" i="1"/>
  <c r="AO8" i="1"/>
  <c r="AO9" i="1"/>
  <c r="AO10" i="1"/>
  <c r="AO11" i="1"/>
  <c r="AO12" i="1"/>
  <c r="AN12" i="1"/>
  <c r="AN11" i="1"/>
  <c r="AN7" i="1"/>
  <c r="AN8" i="1"/>
  <c r="AN9" i="1"/>
  <c r="AN10" i="1"/>
  <c r="AN6" i="1"/>
  <c r="AO5" i="1"/>
  <c r="AN5" i="1"/>
  <c r="U6" i="1"/>
  <c r="U7" i="1"/>
  <c r="U8" i="1"/>
  <c r="U9" i="1"/>
  <c r="U10" i="1"/>
  <c r="U11" i="1"/>
  <c r="U12" i="1"/>
  <c r="U5" i="1"/>
  <c r="R6" i="1"/>
  <c r="R7" i="1"/>
  <c r="R8" i="1"/>
  <c r="R9" i="1"/>
  <c r="R10" i="1"/>
  <c r="R11" i="1"/>
  <c r="R12" i="1"/>
  <c r="R5" i="1"/>
  <c r="O6" i="1"/>
  <c r="O7" i="1"/>
  <c r="O8" i="1"/>
  <c r="O9" i="1"/>
  <c r="O10" i="1"/>
  <c r="O11" i="1"/>
  <c r="O12" i="1"/>
  <c r="O5" i="1"/>
  <c r="L12" i="1"/>
  <c r="L6" i="1"/>
  <c r="L7" i="1"/>
  <c r="L8" i="1"/>
  <c r="L9" i="1"/>
  <c r="L10" i="1"/>
  <c r="L11" i="1"/>
  <c r="L5" i="1"/>
  <c r="I6" i="1"/>
  <c r="I7" i="1"/>
  <c r="I8" i="1"/>
  <c r="I9" i="1"/>
  <c r="I10" i="1"/>
  <c r="I11" i="1"/>
  <c r="I12" i="1"/>
  <c r="I5" i="1"/>
  <c r="F7" i="1"/>
  <c r="F8" i="1"/>
  <c r="F9" i="1"/>
  <c r="F10" i="1"/>
  <c r="F11" i="1"/>
  <c r="F12" i="1"/>
  <c r="F6" i="1"/>
  <c r="F5" i="1"/>
</calcChain>
</file>

<file path=xl/sharedStrings.xml><?xml version="1.0" encoding="utf-8"?>
<sst xmlns="http://schemas.openxmlformats.org/spreadsheetml/2006/main" count="239" uniqueCount="122">
  <si>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</si>
  <si>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</si>
  <si>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</si>
  <si>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</si>
  <si>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</si>
  <si>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</si>
  <si>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</si>
  <si>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</si>
  <si>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</si>
  <si>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</si>
  <si>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</si>
  <si>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</si>
  <si>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</si>
  <si>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</si>
  <si>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</si>
  <si>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</si>
  <si>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</si>
  <si>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</si>
  <si>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</si>
  <si>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</si>
  <si>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Motivo</t>
  </si>
  <si>
    <t>Coste satisfecho</t>
  </si>
  <si>
    <t>Adjudicatario</t>
  </si>
  <si>
    <t>Objeto</t>
  </si>
  <si>
    <t>SECRETARIA GENERAL TECNICA</t>
  </si>
  <si>
    <t>CONSEJERA</t>
  </si>
  <si>
    <t>SUSANA DIAZ MACHARGO</t>
  </si>
  <si>
    <t>JEFA DE GABINETE</t>
  </si>
  <si>
    <t>CESAR GONZALEZ PRIETO</t>
  </si>
  <si>
    <t>DIRECTOR GENERAL DE PERSONAL DOCENTE</t>
  </si>
  <si>
    <t>JULIO PABLO VALLAURE ARREDONDO</t>
  </si>
  <si>
    <t>DIRECTOR GENERAL DE INFRAESTRUCTURAS Y TECNOLOGIAS EDUCATIVAS</t>
  </si>
  <si>
    <t>CRISTINA BLANCO VALDEON</t>
  </si>
  <si>
    <t>DIRECTOR GENERAL INCLUSION EDUCATIVA Y ORDENACION</t>
  </si>
  <si>
    <t>CONSEJERIA DE EDUCACIÓN</t>
  </si>
  <si>
    <t>421A</t>
  </si>
  <si>
    <t>423B</t>
  </si>
  <si>
    <t>421B</t>
  </si>
  <si>
    <t>Consejera de Educación: Lydia Espina López</t>
  </si>
  <si>
    <t>DIRECTOR GENERAL DE FORMACION PROFESIONAL</t>
  </si>
  <si>
    <t>422H</t>
  </si>
  <si>
    <t>DIRECTORA GENERAL CENTROS, RED 0 A 3 Y ENSEÑANZAS PROFESIONALES (DE CENTROS Y RED O-3 AÑOS DESDE 06-05-2025)</t>
  </si>
  <si>
    <r>
      <t xml:space="preserve">ANGEL BALEA VAZQUEZ
</t>
    </r>
    <r>
      <rPr>
        <sz val="10"/>
        <rFont val="Calibri"/>
        <family val="2"/>
      </rPr>
      <t>(DESDE 06-05-2025)</t>
    </r>
  </si>
  <si>
    <r>
      <t xml:space="preserve">EVA LEDO CABALEIRO
</t>
    </r>
    <r>
      <rPr>
        <sz val="10"/>
        <rFont val="Calibri"/>
        <family val="2"/>
      </rPr>
      <t>(DESDE 16-06-2025)</t>
    </r>
  </si>
  <si>
    <t>SECRETARIO GENERAL TÉCNICO</t>
  </si>
  <si>
    <r>
      <t xml:space="preserve">FRANCISCO JOSE DIAZ ORTIZ
</t>
    </r>
    <r>
      <rPr>
        <sz val="10"/>
        <color theme="1"/>
        <rFont val="Calibri"/>
        <family val="2"/>
        <scheme val="minor"/>
      </rPr>
      <t>(DESDE 15-07-2025)</t>
    </r>
  </si>
  <si>
    <r>
      <t xml:space="preserve">PAULA FERNANDEZ LEON
</t>
    </r>
    <r>
      <rPr>
        <sz val="10"/>
        <color theme="1"/>
        <rFont val="Calibri"/>
        <family val="2"/>
        <scheme val="minor"/>
      </rPr>
      <t>(DESDE 15-07-2025)</t>
    </r>
  </si>
  <si>
    <t>DIRECTORA GENERAL DE CENTROS Y RED 0.3 AÑOS</t>
  </si>
  <si>
    <r>
      <rPr>
        <b/>
        <sz val="10"/>
        <color theme="1"/>
        <rFont val="Calibri"/>
        <family val="2"/>
        <scheme val="minor"/>
      </rPr>
      <t>M. DOLORES BUENO ALDEA</t>
    </r>
    <r>
      <rPr>
        <sz val="10"/>
        <color theme="1"/>
        <rFont val="Calibri"/>
        <family val="2"/>
        <scheme val="minor"/>
      </rPr>
      <t xml:space="preserve">
(DESDE 15-07-2025)</t>
    </r>
  </si>
  <si>
    <t>DIRECTORA GENERAL DE INCLUSIÓN EDUCATIVA Y ORDENACIÓN</t>
  </si>
  <si>
    <r>
      <t xml:space="preserve">DAVID ARTIME GARCIA
</t>
    </r>
    <r>
      <rPr>
        <sz val="10"/>
        <rFont val="Calibri"/>
        <family val="2"/>
      </rPr>
      <t>(HASTA 14-07-2025)</t>
    </r>
  </si>
  <si>
    <r>
      <t xml:space="preserve">LYDIA ESPINA LOPEZ
</t>
    </r>
    <r>
      <rPr>
        <sz val="10"/>
        <rFont val="Calibri"/>
        <family val="2"/>
      </rPr>
      <t>(HASTA 04-06-2025)</t>
    </r>
  </si>
  <si>
    <r>
      <t xml:space="preserve">MARIA BEGOÑA FERNANDEZ SUAREZ
</t>
    </r>
    <r>
      <rPr>
        <sz val="10"/>
        <rFont val="Calibri"/>
        <family val="2"/>
      </rPr>
      <t>(HASTA 14-07-2025)</t>
    </r>
  </si>
  <si>
    <t>Suministro de setencientas botellas de agua mineral natural</t>
  </si>
  <si>
    <t xml:space="preserve">Disponer de agua envasada para ofrecerla a autoridades y representantes de entidades públicas y privadas con los que se reúne la consejera </t>
  </si>
  <si>
    <t>DISCEAS SL</t>
  </si>
  <si>
    <t>Ex-Consejera de Educación: Lydia Espina Lopez</t>
  </si>
  <si>
    <t>Lugar y fechas</t>
  </si>
  <si>
    <t>Concepto</t>
  </si>
  <si>
    <t>Agenda 1</t>
  </si>
  <si>
    <t>Londres, 22 al 24 enero 2025</t>
  </si>
  <si>
    <t>Visita a la feria "British Educational Training and Technology Show 2025"(BETT) en el recinto ferial ExCel London)</t>
  </si>
  <si>
    <t>Vuelos: Asturias - Madrid, Madrid - Londres y Londres - Asturias.
Traslados desde el aeropuerto al hotel y desde el hotel al aeropuerto. 
Alojamiento en hotel Park Plaza County Hall London. Entrada: 22/01/2025. Salida: 24/01/2025. Régimen AD</t>
  </si>
  <si>
    <t>Sanander S.L.</t>
  </si>
  <si>
    <t>Agenda 2</t>
  </si>
  <si>
    <t>Madrid, 9 abril 2025</t>
  </si>
  <si>
    <t xml:space="preserve">Participa como Ponente en la II Jornada sobre los Retos de las Administraciones Públicas en la Innovación Educativa en la Real Academia de Bellas Artes de San Fernando. Madrid. </t>
  </si>
  <si>
    <t>Vuelos: Asturias - Madrid, Madrid - Asturias</t>
  </si>
  <si>
    <t>Jefa de Gabinete: Susana Díaz Machargo</t>
  </si>
  <si>
    <t>Vuelos: Asturias - Madrid, Madrid - Londres y Londres - Asturias.
Alojamiento en hotel Park Plaza County Hall London. Entrada: 22/01/2025. Salida: 24/01/2025. Régimen AD</t>
  </si>
  <si>
    <t xml:space="preserve">Acompaña a la consejera a la II Jornada sobre los Retos de las Administraciones Públicas en la Innovación Educativa en la Real Academia de Bellas Artes de San Fernando. Madrid. </t>
  </si>
  <si>
    <t>Ex-Directora General de Centros, Red 0 a 3 y Enseñanzas Profesionales : Cristina Blanco Valdeon</t>
  </si>
  <si>
    <t>MADRID, 31 MARZO Y 1 ABRIL 2025</t>
  </si>
  <si>
    <t>PONENCIA PLAN DE IMPULSO A LA ESCOLARIZACIÓN EN EL PRIMER CICLO DE EDUCACIÓN INFANTIL (MINISTERIO DE EDUCACIÓN, FORMACIÓN PROFESIONAL Y DEPORTES)</t>
  </si>
  <si>
    <t>ALOJAMIENTO
ENTRADA 31 MARZO 2025
SALIDA 1 ABRIL 2025</t>
  </si>
  <si>
    <t>SANANDER, S.L.</t>
  </si>
  <si>
    <t>TREN
IDA 31 MARZO 2025
VUELTA 1 ABRIL 2025</t>
  </si>
  <si>
    <t>Ex-Director General de Inclusion Educativa y Ordenacion : David Artime García</t>
  </si>
  <si>
    <t>MADRID, 9 DE ABRIL</t>
  </si>
  <si>
    <t>MESA REDONDA EN LA SEGUNDA JORNADA "RETOS EN INNOVACIÓN EDUCATIVA: FORMACIÓN, BIENESTAR Y COMPETENCIA PARA EL FUTURO DE LA ERA DIGITAL".</t>
  </si>
  <si>
    <t>AVIÓN IDA Y VUELTA 
9 DE ABRIL DE 2025</t>
  </si>
  <si>
    <t>Director General de Formacion Profesinal: Ángel Balea Vázquez</t>
  </si>
  <si>
    <t>MADRID, 19 y  20 DE MAYO2025</t>
  </si>
  <si>
    <t>REUNIÓN COMISIÓN DE FORMACIÓN PROFESIONAL DE LA CONFERENCIA DE EDUCACIÓN(MINISTERIO DE EDUCACIÓN, FORMACIÓN PROFESIONAL Y DEPORTES)</t>
  </si>
  <si>
    <t>ALOJAMIENTO
ENTRADA 19 MAYO 2025
SALIDA 20 MAYO 2025</t>
  </si>
  <si>
    <t>TREN
IDA 19 MAYO 2025
REGRESO 20 MAYO 2025</t>
  </si>
  <si>
    <t>PAMPLONA, 3 NOVIEMBRE  2025</t>
  </si>
  <si>
    <t>ASISTENCIA AL FORO DE LA FP 2030</t>
  </si>
  <si>
    <t>ALOJAMIENTO NOCHE DEL DÍA 3 DE NOVIEMBRE</t>
  </si>
  <si>
    <t>Agenda 3</t>
  </si>
  <si>
    <t>MADRID, 13 NOVIEMBRE  2025</t>
  </si>
  <si>
    <t>ALOJAMIENTO NOCHE DEL DÍA 13 DE NOVIEMBRE</t>
  </si>
  <si>
    <t>Directora General de Inclusión Educativa y Ordenación: María Dolores Bueno Aldea</t>
  </si>
  <si>
    <t>CUENCA</t>
  </si>
  <si>
    <t xml:space="preserve">Acto de presentación de la VII CIBERLIGA de la Guardia Civil en su modalidad PRE-AMATEUR </t>
  </si>
  <si>
    <t>ALOJAMIENTO Y DESAYUNO
ENTRADA 29 SEPTIMEBRE 2025
SALIDA 30 SEPTIEMBRE 2025</t>
  </si>
  <si>
    <t>HOTEL AREVALO, SLU</t>
  </si>
  <si>
    <t>MADRID</t>
  </si>
  <si>
    <t>SIMO Educación- MADRID</t>
  </si>
  <si>
    <t>AVIÓN 
IDA 28 OCTUBRE2025
VUELTA 29 OCTUBRE 2025</t>
  </si>
  <si>
    <t>SIMO Educación - MADRID</t>
  </si>
  <si>
    <t>ALOJAMIENTO 
ENTRADA 28 OCTUBRE2025
SALIDA 29 OCTUBRE 2026</t>
  </si>
  <si>
    <t>COLIVINN SPAIN BUSINESS, S.L.</t>
  </si>
  <si>
    <t>Consejera de Educación: Eva Ledo Cabaleiro</t>
  </si>
  <si>
    <t>Madrid, 28 al 29 octubre 2025</t>
  </si>
  <si>
    <t xml:space="preserve">Asiste al Salón Internacional de Tecnología e Innovación Educativa (SIMO EDUCACIÓN) en el recinto ferial IFEMA. Madrid. </t>
  </si>
  <si>
    <t>Vuelos: Asturias - Madrid, Madrid - Asturias.</t>
  </si>
  <si>
    <t>Sanander S.L</t>
  </si>
  <si>
    <t xml:space="preserve">Alojamiento en Apartahotel Postas 4D. Madrid. 
Entrada: 28/10/2025. Salida: 29/01/2025. </t>
  </si>
  <si>
    <t>Colivinn Spain Business S.L.</t>
  </si>
  <si>
    <t>Madrid, 25 noviembre 2025</t>
  </si>
  <si>
    <t xml:space="preserve">Asiste al evento ESPAÑA 360. Primer Encuentro entre Comunidades Autónomas. Madrid. </t>
  </si>
  <si>
    <t>Tren: Asturias - Madrid, Madrid - Asturias</t>
  </si>
  <si>
    <t>Madrid, 26 noviembre 2025</t>
  </si>
  <si>
    <t xml:space="preserve">Asiste a la cita con la ministra de Educación, Formación Profesional y Deportes, Pilar Alegría. Madrid. </t>
  </si>
  <si>
    <t>Vuelo:  Asturias - Madrid
Tren: Madrid - Asturias</t>
  </si>
  <si>
    <t xml:space="preserve">Acompaña a la consejera al Salón Internacional de Tecnología e Innovación Educativa (SIMO EDUCACIÓN) en el recinto ferial IFEMA. Madrid. </t>
  </si>
  <si>
    <t>Agenda 4</t>
  </si>
  <si>
    <t>Madrid, 25 al 26 noviembre 2025</t>
  </si>
  <si>
    <t xml:space="preserve">25 noviembre 2025 Acompaña a la consejera al evento ESPAÑA 360. Primer Encuentro entre Comunidades Autónomas. Madrid. </t>
  </si>
  <si>
    <t xml:space="preserve">26 noviembre 2025 Acompaña a la consejera a la cita con la ministra de Educación, Formación Profesional y Deportes, Pilar Alegría. Madrid. </t>
  </si>
  <si>
    <t>INDEMNIZACIONES POR RAZÓN DE SERVICIO ABONADAS A ALTOS CARGOS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</si>
</sst>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double">
        <color indexed="55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double">
        <color indexed="55"/>
      </right>
      <top style="thin">
        <color indexed="5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55"/>
      </left>
      <right style="thin">
        <color indexed="64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auto="1"/>
      </left>
      <right/>
      <top style="thin">
        <color indexed="55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55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55"/>
      </left>
      <right style="thin">
        <color theme="0" tint="-0.34998626667073579"/>
      </right>
      <top style="thin">
        <color theme="0" tint="-0.34998626667073579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2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right"/>
    </xf>
    <xf numFmtId="164" fontId="7" fillId="3" borderId="14" xfId="0" applyNumberFormat="1" applyFont="1" applyFill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8" fillId="2" borderId="15" xfId="0" applyNumberFormat="1" applyFont="1" applyFill="1" applyBorder="1" applyAlignment="1">
      <alignment horizontal="right"/>
    </xf>
    <xf numFmtId="164" fontId="8" fillId="2" borderId="16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2" fillId="0" borderId="18" xfId="0" applyNumberFormat="1" applyFont="1" applyFill="1" applyBorder="1" applyAlignment="1">
      <alignment horizontal="right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right"/>
    </xf>
    <xf numFmtId="164" fontId="2" fillId="0" borderId="24" xfId="0" applyNumberFormat="1" applyFont="1" applyBorder="1" applyAlignment="1">
      <alignment horizontal="right"/>
    </xf>
    <xf numFmtId="164" fontId="2" fillId="0" borderId="25" xfId="0" applyNumberFormat="1" applyFont="1" applyBorder="1" applyAlignment="1">
      <alignment horizontal="right"/>
    </xf>
    <xf numFmtId="164" fontId="2" fillId="0" borderId="25" xfId="0" applyNumberFormat="1" applyFont="1" applyFill="1" applyBorder="1" applyAlignment="1">
      <alignment horizontal="right"/>
    </xf>
    <xf numFmtId="0" fontId="2" fillId="0" borderId="23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164" fontId="2" fillId="0" borderId="21" xfId="0" applyNumberFormat="1" applyFont="1" applyFill="1" applyBorder="1" applyAlignment="1">
      <alignment horizontal="right"/>
    </xf>
    <xf numFmtId="0" fontId="11" fillId="4" borderId="0" xfId="0" applyFont="1" applyFill="1"/>
    <xf numFmtId="0" fontId="1" fillId="5" borderId="27" xfId="0" applyFont="1" applyFill="1" applyBorder="1" applyAlignment="1">
      <alignment horizontal="center"/>
    </xf>
    <xf numFmtId="0" fontId="0" fillId="4" borderId="0" xfId="0" applyFill="1"/>
    <xf numFmtId="0" fontId="3" fillId="0" borderId="0" xfId="0" applyFont="1" applyAlignment="1">
      <alignment wrapText="1"/>
    </xf>
    <xf numFmtId="0" fontId="2" fillId="6" borderId="14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0" fillId="0" borderId="29" xfId="0" applyBorder="1"/>
    <xf numFmtId="0" fontId="4" fillId="2" borderId="30" xfId="0" applyFont="1" applyFill="1" applyBorder="1" applyAlignment="1">
      <alignment horizontal="center" wrapText="1"/>
    </xf>
    <xf numFmtId="164" fontId="8" fillId="2" borderId="32" xfId="0" applyNumberFormat="1" applyFont="1" applyFill="1" applyBorder="1" applyAlignment="1">
      <alignment horizontal="right"/>
    </xf>
    <xf numFmtId="0" fontId="13" fillId="0" borderId="0" xfId="0" applyFont="1"/>
    <xf numFmtId="0" fontId="5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10" fillId="0" borderId="33" xfId="0" applyFont="1" applyBorder="1" applyAlignment="1">
      <alignment wrapText="1"/>
    </xf>
    <xf numFmtId="0" fontId="2" fillId="0" borderId="36" xfId="0" applyFont="1" applyFill="1" applyBorder="1" applyAlignment="1">
      <alignment horizontal="center" vertical="center" wrapText="1"/>
    </xf>
    <xf numFmtId="0" fontId="0" fillId="0" borderId="36" xfId="0" applyBorder="1"/>
    <xf numFmtId="164" fontId="2" fillId="0" borderId="36" xfId="0" applyNumberFormat="1" applyFont="1" applyFill="1" applyBorder="1" applyAlignment="1">
      <alignment horizontal="right"/>
    </xf>
    <xf numFmtId="164" fontId="7" fillId="3" borderId="36" xfId="0" applyNumberFormat="1" applyFont="1" applyFill="1" applyBorder="1" applyAlignment="1">
      <alignment horizontal="right"/>
    </xf>
    <xf numFmtId="164" fontId="2" fillId="0" borderId="36" xfId="0" applyNumberFormat="1" applyFont="1" applyBorder="1" applyAlignment="1">
      <alignment horizontal="right"/>
    </xf>
    <xf numFmtId="0" fontId="10" fillId="0" borderId="38" xfId="0" applyFont="1" applyBorder="1" applyAlignment="1">
      <alignment wrapText="1"/>
    </xf>
    <xf numFmtId="0" fontId="12" fillId="0" borderId="39" xfId="0" applyFont="1" applyBorder="1" applyAlignment="1">
      <alignment wrapText="1"/>
    </xf>
    <xf numFmtId="164" fontId="2" fillId="0" borderId="41" xfId="0" applyNumberFormat="1" applyFont="1" applyFill="1" applyBorder="1" applyAlignment="1">
      <alignment horizontal="right"/>
    </xf>
    <xf numFmtId="164" fontId="7" fillId="3" borderId="41" xfId="0" applyNumberFormat="1" applyFont="1" applyFill="1" applyBorder="1" applyAlignment="1">
      <alignment horizontal="right"/>
    </xf>
    <xf numFmtId="164" fontId="8" fillId="2" borderId="22" xfId="0" applyNumberFormat="1" applyFont="1" applyFill="1" applyBorder="1" applyAlignment="1">
      <alignment horizontal="right"/>
    </xf>
    <xf numFmtId="164" fontId="2" fillId="0" borderId="41" xfId="0" applyNumberFormat="1" applyFont="1" applyBorder="1" applyAlignment="1">
      <alignment horizontal="right"/>
    </xf>
    <xf numFmtId="0" fontId="2" fillId="0" borderId="42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0" fillId="0" borderId="43" xfId="0" applyBorder="1"/>
    <xf numFmtId="164" fontId="8" fillId="2" borderId="21" xfId="0" applyNumberFormat="1" applyFont="1" applyFill="1" applyBorder="1" applyAlignment="1">
      <alignment horizontal="right"/>
    </xf>
    <xf numFmtId="164" fontId="9" fillId="2" borderId="32" xfId="0" applyNumberFormat="1" applyFont="1" applyFill="1" applyBorder="1" applyAlignment="1">
      <alignment horizontal="right"/>
    </xf>
    <xf numFmtId="164" fontId="8" fillId="2" borderId="36" xfId="0" applyNumberFormat="1" applyFont="1" applyFill="1" applyBorder="1" applyAlignment="1">
      <alignment horizontal="right"/>
    </xf>
    <xf numFmtId="164" fontId="7" fillId="3" borderId="44" xfId="0" applyNumberFormat="1" applyFont="1" applyFill="1" applyBorder="1" applyAlignment="1">
      <alignment horizontal="right"/>
    </xf>
    <xf numFmtId="0" fontId="0" fillId="0" borderId="45" xfId="0" applyBorder="1"/>
    <xf numFmtId="164" fontId="8" fillId="2" borderId="44" xfId="0" applyNumberFormat="1" applyFont="1" applyFill="1" applyBorder="1" applyAlignment="1">
      <alignment horizontal="right"/>
    </xf>
    <xf numFmtId="164" fontId="9" fillId="2" borderId="37" xfId="0" applyNumberFormat="1" applyFont="1" applyFill="1" applyBorder="1" applyAlignment="1">
      <alignment horizontal="right"/>
    </xf>
    <xf numFmtId="164" fontId="9" fillId="2" borderId="31" xfId="0" applyNumberFormat="1" applyFont="1" applyFill="1" applyBorder="1" applyAlignment="1">
      <alignment horizontal="right"/>
    </xf>
    <xf numFmtId="0" fontId="2" fillId="6" borderId="31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46" xfId="0" applyFont="1" applyBorder="1" applyAlignment="1">
      <alignment vertical="center"/>
    </xf>
    <xf numFmtId="0" fontId="2" fillId="0" borderId="49" xfId="0" applyFont="1" applyFill="1" applyBorder="1" applyAlignment="1">
      <alignment horizontal="center" vertical="center" wrapText="1"/>
    </xf>
    <xf numFmtId="0" fontId="0" fillId="0" borderId="50" xfId="0" applyBorder="1"/>
    <xf numFmtId="164" fontId="2" fillId="0" borderId="44" xfId="0" applyNumberFormat="1" applyFont="1" applyFill="1" applyBorder="1" applyAlignment="1">
      <alignment horizontal="right"/>
    </xf>
    <xf numFmtId="0" fontId="5" fillId="0" borderId="47" xfId="0" applyFont="1" applyBorder="1" applyAlignment="1">
      <alignment horizontal="left" vertical="center" wrapText="1"/>
    </xf>
    <xf numFmtId="164" fontId="2" fillId="0" borderId="51" xfId="0" applyNumberFormat="1" applyFont="1" applyFill="1" applyBorder="1" applyAlignment="1">
      <alignment horizontal="right"/>
    </xf>
    <xf numFmtId="164" fontId="7" fillId="3" borderId="52" xfId="0" applyNumberFormat="1" applyFont="1" applyFill="1" applyBorder="1" applyAlignment="1">
      <alignment horizontal="right"/>
    </xf>
    <xf numFmtId="164" fontId="2" fillId="0" borderId="53" xfId="0" applyNumberFormat="1" applyFont="1" applyFill="1" applyBorder="1" applyAlignment="1">
      <alignment horizontal="right"/>
    </xf>
    <xf numFmtId="0" fontId="0" fillId="0" borderId="28" xfId="0" applyFont="1" applyBorder="1" applyAlignment="1">
      <alignment horizontal="left" vertical="center" wrapText="1"/>
    </xf>
    <xf numFmtId="164" fontId="0" fillId="0" borderId="28" xfId="0" applyNumberFormat="1" applyFont="1" applyBorder="1" applyAlignment="1">
      <alignment horizontal="right" vertical="center"/>
    </xf>
    <xf numFmtId="8" fontId="0" fillId="0" borderId="0" xfId="0" applyNumberFormat="1"/>
    <xf numFmtId="0" fontId="0" fillId="0" borderId="0" xfId="0" applyAlignment="1">
      <alignment wrapText="1"/>
    </xf>
    <xf numFmtId="0" fontId="14" fillId="4" borderId="0" xfId="0" applyFont="1" applyFill="1"/>
    <xf numFmtId="0" fontId="1" fillId="0" borderId="28" xfId="0" applyFont="1" applyBorder="1" applyAlignment="1">
      <alignment horizontal="left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left" vertical="center" wrapText="1"/>
    </xf>
    <xf numFmtId="14" fontId="0" fillId="0" borderId="28" xfId="0" applyNumberFormat="1" applyFont="1" applyBorder="1" applyAlignment="1">
      <alignment horizontal="left" vertical="center" wrapText="1"/>
    </xf>
    <xf numFmtId="164" fontId="0" fillId="0" borderId="28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5" borderId="28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left" vertical="center"/>
    </xf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horizontal="left" vertical="center" wrapText="1"/>
    </xf>
    <xf numFmtId="8" fontId="16" fillId="0" borderId="28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wrapText="1"/>
    </xf>
    <xf numFmtId="0" fontId="0" fillId="0" borderId="28" xfId="0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164" fontId="7" fillId="8" borderId="14" xfId="0" applyNumberFormat="1" applyFont="1" applyFill="1" applyBorder="1" applyAlignment="1">
      <alignment horizontal="right"/>
    </xf>
    <xf numFmtId="164" fontId="2" fillId="8" borderId="13" xfId="0" applyNumberFormat="1" applyFont="1" applyFill="1" applyBorder="1" applyAlignment="1">
      <alignment horizontal="right"/>
    </xf>
    <xf numFmtId="164" fontId="7" fillId="8" borderId="19" xfId="0" applyNumberFormat="1" applyFont="1" applyFill="1" applyBorder="1" applyAlignment="1">
      <alignment horizontal="right"/>
    </xf>
    <xf numFmtId="164" fontId="2" fillId="8" borderId="18" xfId="0" applyNumberFormat="1" applyFont="1" applyFill="1" applyBorder="1" applyAlignment="1">
      <alignment horizontal="right"/>
    </xf>
    <xf numFmtId="0" fontId="1" fillId="7" borderId="54" xfId="0" applyFont="1" applyFill="1" applyBorder="1" applyAlignment="1">
      <alignment vertical="center" wrapText="1"/>
    </xf>
    <xf numFmtId="0" fontId="0" fillId="0" borderId="54" xfId="0" applyFont="1" applyBorder="1" applyAlignment="1">
      <alignment vertical="center" wrapText="1"/>
    </xf>
    <xf numFmtId="0" fontId="1" fillId="7" borderId="28" xfId="0" applyFont="1" applyFill="1" applyBorder="1" applyAlignment="1">
      <alignment vertical="center" wrapText="1"/>
    </xf>
    <xf numFmtId="164" fontId="0" fillId="0" borderId="55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 wrapText="1"/>
    </xf>
    <xf numFmtId="1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8" fontId="1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left" vertical="center" wrapText="1"/>
    </xf>
    <xf numFmtId="14" fontId="0" fillId="0" borderId="54" xfId="0" applyNumberFormat="1" applyFont="1" applyBorder="1" applyAlignment="1">
      <alignment horizontal="left" vertical="center" wrapText="1"/>
    </xf>
    <xf numFmtId="14" fontId="0" fillId="0" borderId="55" xfId="0" applyNumberFormat="1" applyFont="1" applyBorder="1" applyAlignment="1">
      <alignment horizontal="left" vertical="center" wrapText="1"/>
    </xf>
    <xf numFmtId="164" fontId="0" fillId="0" borderId="28" xfId="0" applyNumberFormat="1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1" fillId="7" borderId="54" xfId="0" applyFont="1" applyFill="1" applyBorder="1" applyAlignment="1">
      <alignment horizontal="left" vertical="center" wrapText="1"/>
    </xf>
    <xf numFmtId="0" fontId="1" fillId="7" borderId="55" xfId="0" applyFont="1" applyFill="1" applyBorder="1" applyAlignment="1">
      <alignment horizontal="left" vertical="center" wrapText="1"/>
    </xf>
    <xf numFmtId="0" fontId="0" fillId="0" borderId="54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0" fontId="1" fillId="7" borderId="54" xfId="0" applyFont="1" applyFill="1" applyBorder="1" applyAlignment="1">
      <alignment horizontal="left" vertical="center"/>
    </xf>
    <xf numFmtId="0" fontId="1" fillId="7" borderId="55" xfId="0" applyFont="1" applyFill="1" applyBorder="1" applyAlignment="1">
      <alignment horizontal="left" vertical="center"/>
    </xf>
    <xf numFmtId="8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"/>
  <sheetViews>
    <sheetView tabSelected="1" zoomScale="85" zoomScaleNormal="85" workbookViewId="0">
      <pane xSplit="3" ySplit="4" topLeftCell="AF5" activePane="bottomRight" state="frozen"/>
      <selection pane="topRight" activeCell="D1" sqref="D1"/>
      <selection pane="bottomLeft" activeCell="A7" sqref="A7"/>
      <selection pane="bottomRight" activeCell="A3" sqref="A3:XFD3"/>
    </sheetView>
  </sheetViews>
  <sheetFormatPr baseColWidth="10" defaultRowHeight="15" x14ac:dyDescent="0.25"/>
  <cols>
    <col min="1" max="1" width="31.7109375" customWidth="1"/>
    <col min="2" max="2" width="20.85546875" customWidth="1"/>
    <col min="3" max="3" width="30.28515625" customWidth="1"/>
    <col min="41" max="41" width="14.5703125" bestFit="1" customWidth="1"/>
  </cols>
  <sheetData>
    <row r="1" spans="1:43" ht="15.75" x14ac:dyDescent="0.25">
      <c r="A1" s="1" t="s">
        <v>121</v>
      </c>
      <c r="B1" s="40"/>
      <c r="C1" s="40"/>
      <c r="D1" s="40"/>
      <c r="E1" s="40"/>
      <c r="F1" s="4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  <c r="AM1" s="2"/>
      <c r="AN1" s="2"/>
      <c r="AO1" s="2"/>
      <c r="AP1" s="2"/>
      <c r="AQ1" s="2"/>
    </row>
    <row r="2" spans="1:43" ht="16.5" thickBot="1" x14ac:dyDescent="0.3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2"/>
      <c r="AM2" s="2"/>
      <c r="AN2" s="2"/>
      <c r="AO2" s="2"/>
      <c r="AP2" s="2"/>
      <c r="AQ2" s="2"/>
    </row>
    <row r="3" spans="1:43" ht="16.5" thickTop="1" thickBot="1" x14ac:dyDescent="0.3">
      <c r="A3" s="3" t="s">
        <v>0</v>
      </c>
      <c r="B3" s="4" t="s">
        <v>1</v>
      </c>
      <c r="C3" s="5" t="s">
        <v>2</v>
      </c>
      <c r="D3" s="140" t="s">
        <v>3</v>
      </c>
      <c r="E3" s="135"/>
      <c r="F3" s="6"/>
      <c r="G3" s="134" t="s">
        <v>4</v>
      </c>
      <c r="H3" s="135"/>
      <c r="I3" s="6"/>
      <c r="J3" s="134" t="s">
        <v>5</v>
      </c>
      <c r="K3" s="135"/>
      <c r="L3" s="6"/>
      <c r="M3" s="134" t="s">
        <v>6</v>
      </c>
      <c r="N3" s="135"/>
      <c r="O3" s="6"/>
      <c r="P3" s="134" t="s">
        <v>7</v>
      </c>
      <c r="Q3" s="135"/>
      <c r="R3" s="6"/>
      <c r="S3" s="134" t="s">
        <v>8</v>
      </c>
      <c r="T3" s="135"/>
      <c r="U3" s="6"/>
      <c r="V3" s="134" t="s">
        <v>9</v>
      </c>
      <c r="W3" s="135"/>
      <c r="X3" s="6"/>
      <c r="Y3" s="134" t="s">
        <v>10</v>
      </c>
      <c r="Z3" s="135"/>
      <c r="AA3" s="6"/>
      <c r="AB3" s="134" t="s">
        <v>11</v>
      </c>
      <c r="AC3" s="135"/>
      <c r="AD3" s="6"/>
      <c r="AE3" s="134" t="s">
        <v>12</v>
      </c>
      <c r="AF3" s="135"/>
      <c r="AG3" s="6"/>
      <c r="AH3" s="134" t="s">
        <v>13</v>
      </c>
      <c r="AI3" s="135"/>
      <c r="AJ3" s="6"/>
      <c r="AK3" s="134" t="s">
        <v>14</v>
      </c>
      <c r="AL3" s="135"/>
      <c r="AM3" s="6"/>
      <c r="AN3" s="136" t="s">
        <v>15</v>
      </c>
      <c r="AO3" s="137"/>
      <c r="AP3" s="137"/>
      <c r="AQ3" s="138"/>
    </row>
    <row r="4" spans="1:43" ht="53.25" thickTop="1" thickBot="1" x14ac:dyDescent="0.3">
      <c r="A4" s="7"/>
      <c r="B4" s="8"/>
      <c r="C4" s="9"/>
      <c r="D4" s="10" t="s">
        <v>16</v>
      </c>
      <c r="E4" s="11" t="s">
        <v>17</v>
      </c>
      <c r="F4" s="12" t="s">
        <v>18</v>
      </c>
      <c r="G4" s="11" t="s">
        <v>16</v>
      </c>
      <c r="H4" s="11" t="s">
        <v>17</v>
      </c>
      <c r="I4" s="12" t="s">
        <v>18</v>
      </c>
      <c r="J4" s="11" t="s">
        <v>16</v>
      </c>
      <c r="K4" s="11" t="s">
        <v>17</v>
      </c>
      <c r="L4" s="12" t="s">
        <v>18</v>
      </c>
      <c r="M4" s="11" t="s">
        <v>16</v>
      </c>
      <c r="N4" s="11" t="s">
        <v>17</v>
      </c>
      <c r="O4" s="12" t="s">
        <v>18</v>
      </c>
      <c r="P4" s="11" t="s">
        <v>16</v>
      </c>
      <c r="Q4" s="11" t="s">
        <v>17</v>
      </c>
      <c r="R4" s="12" t="s">
        <v>18</v>
      </c>
      <c r="S4" s="11" t="s">
        <v>16</v>
      </c>
      <c r="T4" s="11" t="s">
        <v>17</v>
      </c>
      <c r="U4" s="12" t="s">
        <v>18</v>
      </c>
      <c r="V4" s="11" t="s">
        <v>16</v>
      </c>
      <c r="W4" s="11" t="s">
        <v>17</v>
      </c>
      <c r="X4" s="12" t="s">
        <v>18</v>
      </c>
      <c r="Y4" s="11" t="s">
        <v>16</v>
      </c>
      <c r="Z4" s="11" t="s">
        <v>17</v>
      </c>
      <c r="AA4" s="12" t="s">
        <v>18</v>
      </c>
      <c r="AB4" s="11" t="s">
        <v>16</v>
      </c>
      <c r="AC4" s="11" t="s">
        <v>17</v>
      </c>
      <c r="AD4" s="12" t="s">
        <v>18</v>
      </c>
      <c r="AE4" s="11" t="s">
        <v>16</v>
      </c>
      <c r="AF4" s="11" t="s">
        <v>17</v>
      </c>
      <c r="AG4" s="12" t="s">
        <v>18</v>
      </c>
      <c r="AH4" s="11" t="s">
        <v>16</v>
      </c>
      <c r="AI4" s="11" t="s">
        <v>17</v>
      </c>
      <c r="AJ4" s="12" t="s">
        <v>18</v>
      </c>
      <c r="AK4" s="11" t="s">
        <v>16</v>
      </c>
      <c r="AL4" s="11" t="s">
        <v>17</v>
      </c>
      <c r="AM4" s="12" t="s">
        <v>18</v>
      </c>
      <c r="AN4" s="13" t="s">
        <v>16</v>
      </c>
      <c r="AO4" s="13" t="s">
        <v>17</v>
      </c>
      <c r="AP4" s="45" t="s">
        <v>19</v>
      </c>
      <c r="AQ4" s="14"/>
    </row>
    <row r="5" spans="1:43" ht="39" customHeight="1" thickTop="1" x14ac:dyDescent="0.25">
      <c r="A5" s="84" t="s">
        <v>51</v>
      </c>
      <c r="B5" s="77" t="s">
        <v>25</v>
      </c>
      <c r="C5" s="41" t="s">
        <v>35</v>
      </c>
      <c r="D5" s="44">
        <v>182.57</v>
      </c>
      <c r="E5" s="30">
        <v>17.75</v>
      </c>
      <c r="F5" s="16">
        <f>SUM(D5:E5)</f>
        <v>200.32</v>
      </c>
      <c r="G5" s="17">
        <v>0</v>
      </c>
      <c r="H5" s="18">
        <v>0</v>
      </c>
      <c r="I5" s="16">
        <f>SUM(G5:H5)</f>
        <v>0</v>
      </c>
      <c r="J5" s="17">
        <v>173.33</v>
      </c>
      <c r="K5" s="18">
        <v>0</v>
      </c>
      <c r="L5" s="16">
        <f>SUM(J5:K5)</f>
        <v>173.33</v>
      </c>
      <c r="M5" s="15">
        <v>0</v>
      </c>
      <c r="N5" s="19">
        <v>0</v>
      </c>
      <c r="O5" s="16">
        <f>SUM(M5:N5)</f>
        <v>0</v>
      </c>
      <c r="P5" s="15">
        <v>26.67</v>
      </c>
      <c r="Q5" s="19">
        <v>33</v>
      </c>
      <c r="R5" s="16">
        <f>SUM(P5:Q5)</f>
        <v>59.67</v>
      </c>
      <c r="S5" s="15">
        <v>0</v>
      </c>
      <c r="T5" s="19">
        <v>0</v>
      </c>
      <c r="U5" s="16">
        <f>SUM(S5:T5)</f>
        <v>0</v>
      </c>
      <c r="V5" s="15"/>
      <c r="W5" s="19"/>
      <c r="X5" s="113"/>
      <c r="Y5" s="15"/>
      <c r="Z5" s="19"/>
      <c r="AA5" s="16"/>
      <c r="AB5" s="15"/>
      <c r="AC5" s="19"/>
      <c r="AD5" s="113"/>
      <c r="AE5" s="15">
        <v>0</v>
      </c>
      <c r="AF5" s="19">
        <v>0</v>
      </c>
      <c r="AG5" s="16">
        <f>SUM(AE5:AF5)</f>
        <v>0</v>
      </c>
      <c r="AH5" s="15">
        <v>0</v>
      </c>
      <c r="AI5" s="19">
        <v>0</v>
      </c>
      <c r="AJ5" s="16">
        <f>SUM(AH5:AI5)</f>
        <v>0</v>
      </c>
      <c r="AK5" s="15">
        <v>0</v>
      </c>
      <c r="AL5" s="19">
        <v>0</v>
      </c>
      <c r="AM5" s="16">
        <f>SUM(AK5:AL5)</f>
        <v>0</v>
      </c>
      <c r="AN5" s="20">
        <f>SUM(D5,G5,J5,M5,P5,S5,V5,Y5,AB5,AE5,AH5,AK5)</f>
        <v>382.57</v>
      </c>
      <c r="AO5" s="21">
        <f>SUM(E5,H5,K5,N5,Q5,T5,W5,Z5,AC5,AF5,AI5,AL5)</f>
        <v>50.75</v>
      </c>
      <c r="AP5" s="21">
        <v>155.99</v>
      </c>
      <c r="AQ5" s="22"/>
    </row>
    <row r="6" spans="1:43" ht="39" customHeight="1" x14ac:dyDescent="0.25">
      <c r="A6" s="80" t="s">
        <v>26</v>
      </c>
      <c r="B6" s="81" t="s">
        <v>27</v>
      </c>
      <c r="C6" s="76" t="s">
        <v>35</v>
      </c>
      <c r="D6" s="15">
        <v>158.76</v>
      </c>
      <c r="E6" s="15">
        <v>30.9</v>
      </c>
      <c r="F6" s="16">
        <f>SUM(D6:E6)</f>
        <v>189.66</v>
      </c>
      <c r="G6" s="17">
        <v>0</v>
      </c>
      <c r="H6" s="18">
        <v>0</v>
      </c>
      <c r="I6" s="16">
        <f t="shared" ref="I6:I12" si="0">SUM(G6:H6)</f>
        <v>0</v>
      </c>
      <c r="J6" s="17">
        <v>175.98</v>
      </c>
      <c r="K6" s="18">
        <v>0</v>
      </c>
      <c r="L6" s="16">
        <f t="shared" ref="L6:L11" si="1">SUM(J6:K6)</f>
        <v>175.98</v>
      </c>
      <c r="M6" s="15">
        <v>0</v>
      </c>
      <c r="N6" s="19">
        <v>0</v>
      </c>
      <c r="O6" s="16">
        <f t="shared" ref="O6:O12" si="2">SUM(M6:N6)</f>
        <v>0</v>
      </c>
      <c r="P6" s="15">
        <v>30.72</v>
      </c>
      <c r="Q6" s="19">
        <v>0</v>
      </c>
      <c r="R6" s="16">
        <f t="shared" ref="R6:R12" si="3">SUM(P6:Q6)</f>
        <v>30.72</v>
      </c>
      <c r="S6" s="15">
        <v>0</v>
      </c>
      <c r="T6" s="19">
        <v>0</v>
      </c>
      <c r="U6" s="16">
        <f t="shared" ref="U6:U12" si="4">SUM(S6:T6)</f>
        <v>0</v>
      </c>
      <c r="V6" s="15">
        <v>0</v>
      </c>
      <c r="W6" s="19">
        <v>0</v>
      </c>
      <c r="X6" s="114">
        <v>0</v>
      </c>
      <c r="Y6" s="15">
        <v>0</v>
      </c>
      <c r="Z6" s="19">
        <v>0</v>
      </c>
      <c r="AA6" s="16">
        <v>0</v>
      </c>
      <c r="AB6" s="15">
        <v>0</v>
      </c>
      <c r="AC6" s="19">
        <v>0</v>
      </c>
      <c r="AD6" s="114">
        <v>0</v>
      </c>
      <c r="AE6" s="15">
        <v>0</v>
      </c>
      <c r="AF6" s="19">
        <v>0</v>
      </c>
      <c r="AG6" s="16">
        <f t="shared" ref="AG6:AG16" si="5">SUM(AE6:AF6)</f>
        <v>0</v>
      </c>
      <c r="AH6" s="15">
        <v>0</v>
      </c>
      <c r="AI6" s="19">
        <v>0</v>
      </c>
      <c r="AJ6" s="16">
        <f t="shared" ref="AJ6:AJ16" si="6">SUM(AH6:AI6)</f>
        <v>0</v>
      </c>
      <c r="AK6" s="15">
        <v>135.5</v>
      </c>
      <c r="AL6" s="19">
        <v>33</v>
      </c>
      <c r="AM6" s="16">
        <f t="shared" ref="AM6:AM16" si="7">SUM(AK6:AL6)</f>
        <v>168.5</v>
      </c>
      <c r="AN6" s="20">
        <f>SUM(D6,G6,J6,M6,P6,S6,V6,Y6,AB6,AE6,AH6,AK6)</f>
        <v>500.96000000000004</v>
      </c>
      <c r="AO6" s="21">
        <f t="shared" ref="AO6:AO12" si="8">SUM(E6,H6,K6,N6,Q6,T6,W6,Z6,AC6,AF6,AI6,AL6)</f>
        <v>63.9</v>
      </c>
      <c r="AP6" s="21">
        <v>155.99</v>
      </c>
      <c r="AQ6" s="22"/>
    </row>
    <row r="7" spans="1:43" ht="39.75" customHeight="1" x14ac:dyDescent="0.25">
      <c r="A7" s="78" t="s">
        <v>52</v>
      </c>
      <c r="B7" s="79" t="s">
        <v>24</v>
      </c>
      <c r="C7" s="41" t="s">
        <v>35</v>
      </c>
      <c r="D7" s="23">
        <v>0</v>
      </c>
      <c r="E7" s="23">
        <v>0</v>
      </c>
      <c r="F7" s="16">
        <f t="shared" ref="F7:F12" si="9">SUM(D7:E7)</f>
        <v>0</v>
      </c>
      <c r="G7" s="24">
        <v>0</v>
      </c>
      <c r="H7" s="25">
        <v>0</v>
      </c>
      <c r="I7" s="16">
        <f t="shared" si="0"/>
        <v>0</v>
      </c>
      <c r="J7" s="24">
        <v>0</v>
      </c>
      <c r="K7" s="25">
        <v>0</v>
      </c>
      <c r="L7" s="16">
        <f t="shared" si="1"/>
        <v>0</v>
      </c>
      <c r="M7" s="23">
        <v>0</v>
      </c>
      <c r="N7" s="26">
        <v>0</v>
      </c>
      <c r="O7" s="16">
        <f t="shared" si="2"/>
        <v>0</v>
      </c>
      <c r="P7" s="23">
        <v>0</v>
      </c>
      <c r="Q7" s="26">
        <v>0</v>
      </c>
      <c r="R7" s="16">
        <f t="shared" si="3"/>
        <v>0</v>
      </c>
      <c r="S7" s="23">
        <v>0</v>
      </c>
      <c r="T7" s="26">
        <v>0</v>
      </c>
      <c r="U7" s="16">
        <f t="shared" si="4"/>
        <v>0</v>
      </c>
      <c r="V7" s="23">
        <v>0</v>
      </c>
      <c r="W7" s="26">
        <v>0</v>
      </c>
      <c r="X7" s="114">
        <v>0</v>
      </c>
      <c r="Y7" s="23"/>
      <c r="Z7" s="26"/>
      <c r="AA7" s="115"/>
      <c r="AB7" s="23"/>
      <c r="AC7" s="26"/>
      <c r="AD7" s="115"/>
      <c r="AE7" s="23">
        <v>0</v>
      </c>
      <c r="AF7" s="26">
        <v>0</v>
      </c>
      <c r="AG7" s="16">
        <f t="shared" si="5"/>
        <v>0</v>
      </c>
      <c r="AH7" s="23">
        <v>0</v>
      </c>
      <c r="AI7" s="26">
        <v>0</v>
      </c>
      <c r="AJ7" s="16">
        <f t="shared" si="6"/>
        <v>0</v>
      </c>
      <c r="AK7" s="23">
        <v>0</v>
      </c>
      <c r="AL7" s="26">
        <v>0</v>
      </c>
      <c r="AM7" s="16">
        <f t="shared" si="7"/>
        <v>0</v>
      </c>
      <c r="AN7" s="20">
        <f t="shared" ref="AN7:AN10" si="10">SUM(D7,G7,J7,M7,P7,S7,V7,Y7,AB7,AE7,AH7,AK7)</f>
        <v>0</v>
      </c>
      <c r="AO7" s="21">
        <f t="shared" si="8"/>
        <v>0</v>
      </c>
      <c r="AP7" s="21"/>
      <c r="AQ7" s="22"/>
    </row>
    <row r="8" spans="1:43" ht="76.5" x14ac:dyDescent="0.25">
      <c r="A8" s="27" t="s">
        <v>32</v>
      </c>
      <c r="B8" s="29" t="s">
        <v>41</v>
      </c>
      <c r="C8" s="42" t="s">
        <v>36</v>
      </c>
      <c r="D8" s="23">
        <v>0</v>
      </c>
      <c r="E8" s="23">
        <v>19.5</v>
      </c>
      <c r="F8" s="16">
        <f t="shared" si="9"/>
        <v>19.5</v>
      </c>
      <c r="G8" s="24">
        <v>0</v>
      </c>
      <c r="H8" s="25">
        <v>0</v>
      </c>
      <c r="I8" s="16">
        <f t="shared" si="0"/>
        <v>0</v>
      </c>
      <c r="J8" s="24">
        <v>0</v>
      </c>
      <c r="K8" s="25">
        <v>0</v>
      </c>
      <c r="L8" s="16">
        <f t="shared" si="1"/>
        <v>0</v>
      </c>
      <c r="M8" s="23">
        <v>155.9</v>
      </c>
      <c r="N8" s="26">
        <v>79.099999999999994</v>
      </c>
      <c r="O8" s="16">
        <f t="shared" si="2"/>
        <v>235</v>
      </c>
      <c r="P8" s="23">
        <v>0</v>
      </c>
      <c r="Q8" s="26">
        <v>21.32</v>
      </c>
      <c r="R8" s="16">
        <f t="shared" si="3"/>
        <v>21.32</v>
      </c>
      <c r="S8" s="23">
        <v>0</v>
      </c>
      <c r="T8" s="26">
        <v>0</v>
      </c>
      <c r="U8" s="16">
        <f t="shared" si="4"/>
        <v>0</v>
      </c>
      <c r="V8" s="23">
        <v>0</v>
      </c>
      <c r="W8" s="26">
        <v>0</v>
      </c>
      <c r="X8" s="114">
        <v>0</v>
      </c>
      <c r="Y8" s="23">
        <v>0</v>
      </c>
      <c r="Z8" s="26">
        <v>0</v>
      </c>
      <c r="AA8" s="116">
        <v>0</v>
      </c>
      <c r="AB8" s="23">
        <v>0</v>
      </c>
      <c r="AC8" s="26">
        <v>0</v>
      </c>
      <c r="AD8" s="114">
        <v>0</v>
      </c>
      <c r="AE8" s="23">
        <v>0</v>
      </c>
      <c r="AF8" s="26">
        <v>0</v>
      </c>
      <c r="AG8" s="16">
        <f t="shared" si="5"/>
        <v>0</v>
      </c>
      <c r="AH8" s="23">
        <v>0</v>
      </c>
      <c r="AI8" s="26">
        <v>0</v>
      </c>
      <c r="AJ8" s="16">
        <f t="shared" si="6"/>
        <v>0</v>
      </c>
      <c r="AK8" s="23">
        <v>0</v>
      </c>
      <c r="AL8" s="26">
        <v>0</v>
      </c>
      <c r="AM8" s="16">
        <f t="shared" si="7"/>
        <v>0</v>
      </c>
      <c r="AN8" s="20">
        <f t="shared" si="10"/>
        <v>155.9</v>
      </c>
      <c r="AO8" s="21">
        <f t="shared" si="8"/>
        <v>119.91999999999999</v>
      </c>
      <c r="AP8" s="21">
        <v>164.16</v>
      </c>
      <c r="AQ8" s="22"/>
    </row>
    <row r="9" spans="1:43" ht="71.25" customHeight="1" x14ac:dyDescent="0.25">
      <c r="A9" s="28" t="s">
        <v>50</v>
      </c>
      <c r="B9" s="29" t="s">
        <v>33</v>
      </c>
      <c r="C9" s="42" t="s">
        <v>37</v>
      </c>
      <c r="D9" s="23">
        <v>0</v>
      </c>
      <c r="E9" s="23">
        <v>25.89</v>
      </c>
      <c r="F9" s="16">
        <f t="shared" si="9"/>
        <v>25.89</v>
      </c>
      <c r="G9" s="24">
        <v>0</v>
      </c>
      <c r="H9" s="25">
        <v>17.420000000000002</v>
      </c>
      <c r="I9" s="16">
        <f t="shared" si="0"/>
        <v>17.420000000000002</v>
      </c>
      <c r="J9" s="24">
        <v>172.66</v>
      </c>
      <c r="K9" s="25">
        <v>92.44</v>
      </c>
      <c r="L9" s="16">
        <f t="shared" si="1"/>
        <v>265.10000000000002</v>
      </c>
      <c r="M9" s="23">
        <v>0</v>
      </c>
      <c r="N9" s="26">
        <v>61.36</v>
      </c>
      <c r="O9" s="16">
        <f t="shared" si="2"/>
        <v>61.36</v>
      </c>
      <c r="P9" s="23">
        <v>113.28</v>
      </c>
      <c r="Q9" s="26">
        <v>80.010000000000005</v>
      </c>
      <c r="R9" s="16">
        <f t="shared" si="3"/>
        <v>193.29000000000002</v>
      </c>
      <c r="S9" s="23">
        <v>53.34</v>
      </c>
      <c r="T9" s="26">
        <v>66.12</v>
      </c>
      <c r="U9" s="16">
        <f t="shared" si="4"/>
        <v>119.46000000000001</v>
      </c>
      <c r="V9" s="23">
        <v>0</v>
      </c>
      <c r="W9" s="26">
        <v>0</v>
      </c>
      <c r="X9" s="114">
        <v>0</v>
      </c>
      <c r="Y9" s="23"/>
      <c r="Z9" s="26"/>
      <c r="AA9" s="115"/>
      <c r="AB9" s="23"/>
      <c r="AC9" s="26"/>
      <c r="AD9" s="115"/>
      <c r="AE9" s="23">
        <v>0</v>
      </c>
      <c r="AF9" s="26">
        <v>0</v>
      </c>
      <c r="AG9" s="16">
        <f t="shared" si="5"/>
        <v>0</v>
      </c>
      <c r="AH9" s="23">
        <v>0</v>
      </c>
      <c r="AI9" s="26">
        <v>0</v>
      </c>
      <c r="AJ9" s="16">
        <f t="shared" si="6"/>
        <v>0</v>
      </c>
      <c r="AK9" s="23">
        <v>0</v>
      </c>
      <c r="AL9" s="26">
        <v>0</v>
      </c>
      <c r="AM9" s="16">
        <f t="shared" si="7"/>
        <v>0</v>
      </c>
      <c r="AN9" s="20">
        <f t="shared" si="10"/>
        <v>339.28</v>
      </c>
      <c r="AO9" s="21">
        <f t="shared" si="8"/>
        <v>343.24</v>
      </c>
      <c r="AP9" s="21"/>
      <c r="AQ9" s="22"/>
    </row>
    <row r="10" spans="1:43" ht="55.5" customHeight="1" x14ac:dyDescent="0.25">
      <c r="A10" s="35" t="s">
        <v>30</v>
      </c>
      <c r="B10" s="34" t="s">
        <v>31</v>
      </c>
      <c r="C10" s="43" t="s">
        <v>35</v>
      </c>
      <c r="D10" s="30">
        <v>182.57</v>
      </c>
      <c r="E10" s="30">
        <v>62.9</v>
      </c>
      <c r="F10" s="16">
        <f t="shared" si="9"/>
        <v>245.47</v>
      </c>
      <c r="G10" s="36">
        <v>0</v>
      </c>
      <c r="H10" s="31">
        <v>19.5</v>
      </c>
      <c r="I10" s="16">
        <f t="shared" si="0"/>
        <v>19.5</v>
      </c>
      <c r="J10" s="31">
        <v>0</v>
      </c>
      <c r="K10" s="32">
        <v>0</v>
      </c>
      <c r="L10" s="16">
        <f t="shared" si="1"/>
        <v>0</v>
      </c>
      <c r="M10" s="36">
        <v>0</v>
      </c>
      <c r="N10" s="30">
        <v>18.98</v>
      </c>
      <c r="O10" s="16">
        <f t="shared" si="2"/>
        <v>18.98</v>
      </c>
      <c r="P10" s="30">
        <v>0</v>
      </c>
      <c r="Q10" s="33">
        <v>0</v>
      </c>
      <c r="R10" s="16">
        <f t="shared" si="3"/>
        <v>0</v>
      </c>
      <c r="S10" s="30">
        <v>0</v>
      </c>
      <c r="T10" s="33">
        <v>38.479999999999997</v>
      </c>
      <c r="U10" s="16">
        <f t="shared" si="4"/>
        <v>38.479999999999997</v>
      </c>
      <c r="V10" s="30">
        <v>0</v>
      </c>
      <c r="W10" s="33">
        <v>0</v>
      </c>
      <c r="X10" s="114">
        <v>0</v>
      </c>
      <c r="Y10" s="30">
        <v>0</v>
      </c>
      <c r="Z10" s="33">
        <v>0</v>
      </c>
      <c r="AA10" s="116">
        <v>0</v>
      </c>
      <c r="AB10" s="30">
        <v>0</v>
      </c>
      <c r="AC10" s="33">
        <v>0</v>
      </c>
      <c r="AD10" s="114">
        <v>0</v>
      </c>
      <c r="AE10" s="30">
        <v>0</v>
      </c>
      <c r="AF10" s="33">
        <v>27.04</v>
      </c>
      <c r="AG10" s="16">
        <f t="shared" si="5"/>
        <v>27.04</v>
      </c>
      <c r="AH10" s="30">
        <v>0</v>
      </c>
      <c r="AI10" s="33">
        <v>22.1</v>
      </c>
      <c r="AJ10" s="16">
        <f t="shared" si="6"/>
        <v>22.1</v>
      </c>
      <c r="AK10" s="30">
        <v>0</v>
      </c>
      <c r="AL10" s="33">
        <v>0</v>
      </c>
      <c r="AM10" s="16">
        <f t="shared" si="7"/>
        <v>0</v>
      </c>
      <c r="AN10" s="67">
        <f t="shared" si="10"/>
        <v>182.57</v>
      </c>
      <c r="AO10" s="62">
        <f t="shared" si="8"/>
        <v>189</v>
      </c>
      <c r="AP10" s="46">
        <v>155.99</v>
      </c>
      <c r="AQ10" s="68"/>
    </row>
    <row r="11" spans="1:43" ht="36.75" customHeight="1" thickBot="1" x14ac:dyDescent="0.3">
      <c r="A11" s="48" t="s">
        <v>28</v>
      </c>
      <c r="B11" s="49" t="s">
        <v>29</v>
      </c>
      <c r="C11" s="75" t="s">
        <v>36</v>
      </c>
      <c r="D11" s="55">
        <v>0</v>
      </c>
      <c r="E11" s="55">
        <v>0</v>
      </c>
      <c r="F11" s="56">
        <f t="shared" si="9"/>
        <v>0</v>
      </c>
      <c r="G11" s="57">
        <v>0</v>
      </c>
      <c r="H11" s="57">
        <v>6.36</v>
      </c>
      <c r="I11" s="56">
        <f t="shared" si="0"/>
        <v>6.36</v>
      </c>
      <c r="J11" s="57">
        <v>0</v>
      </c>
      <c r="K11" s="57">
        <v>0</v>
      </c>
      <c r="L11" s="56">
        <f t="shared" si="1"/>
        <v>0</v>
      </c>
      <c r="M11" s="55">
        <v>0</v>
      </c>
      <c r="N11" s="55">
        <v>0</v>
      </c>
      <c r="O11" s="56">
        <f t="shared" si="2"/>
        <v>0</v>
      </c>
      <c r="P11" s="55">
        <v>0</v>
      </c>
      <c r="Q11" s="55">
        <v>0</v>
      </c>
      <c r="R11" s="56">
        <f t="shared" si="3"/>
        <v>0</v>
      </c>
      <c r="S11" s="55">
        <v>0</v>
      </c>
      <c r="T11" s="55">
        <v>0</v>
      </c>
      <c r="U11" s="56">
        <f t="shared" si="4"/>
        <v>0</v>
      </c>
      <c r="V11" s="55">
        <v>0</v>
      </c>
      <c r="W11" s="55">
        <v>0</v>
      </c>
      <c r="X11" s="114">
        <v>0</v>
      </c>
      <c r="Y11" s="55">
        <v>0</v>
      </c>
      <c r="Z11" s="55">
        <v>0</v>
      </c>
      <c r="AA11" s="116">
        <v>0</v>
      </c>
      <c r="AB11" s="55">
        <v>0</v>
      </c>
      <c r="AC11" s="55">
        <v>0</v>
      </c>
      <c r="AD11" s="114">
        <v>0</v>
      </c>
      <c r="AE11" s="55">
        <v>0</v>
      </c>
      <c r="AF11" s="55">
        <v>0</v>
      </c>
      <c r="AG11" s="16">
        <f>SUM(AE11:AF11)</f>
        <v>0</v>
      </c>
      <c r="AH11" s="55">
        <v>0</v>
      </c>
      <c r="AI11" s="55">
        <v>0</v>
      </c>
      <c r="AJ11" s="16">
        <f t="shared" si="6"/>
        <v>0</v>
      </c>
      <c r="AK11" s="55">
        <v>0</v>
      </c>
      <c r="AL11" s="55">
        <v>0</v>
      </c>
      <c r="AM11" s="16">
        <f t="shared" si="7"/>
        <v>0</v>
      </c>
      <c r="AN11" s="69">
        <f>SUM(D11,G11,J11,M11,P11,S11,V11,Y11,AB11,AE11,AH11,AK11)</f>
        <v>0</v>
      </c>
      <c r="AO11" s="69">
        <f t="shared" si="8"/>
        <v>6.36</v>
      </c>
      <c r="AP11" s="69"/>
      <c r="AQ11" s="73"/>
    </row>
    <row r="12" spans="1:43" ht="39.75" thickTop="1" thickBot="1" x14ac:dyDescent="0.3">
      <c r="A12" s="50" t="s">
        <v>42</v>
      </c>
      <c r="B12" s="51" t="s">
        <v>39</v>
      </c>
      <c r="C12" s="75" t="s">
        <v>40</v>
      </c>
      <c r="D12" s="55"/>
      <c r="E12" s="55"/>
      <c r="F12" s="56">
        <f t="shared" si="9"/>
        <v>0</v>
      </c>
      <c r="G12" s="57"/>
      <c r="H12" s="57"/>
      <c r="I12" s="56">
        <f t="shared" si="0"/>
        <v>0</v>
      </c>
      <c r="J12" s="57"/>
      <c r="K12" s="57"/>
      <c r="L12" s="56">
        <f>SUM(J12:K12)</f>
        <v>0</v>
      </c>
      <c r="M12" s="55"/>
      <c r="N12" s="55"/>
      <c r="O12" s="56">
        <f t="shared" si="2"/>
        <v>0</v>
      </c>
      <c r="P12" s="55">
        <v>0</v>
      </c>
      <c r="Q12" s="55">
        <v>0</v>
      </c>
      <c r="R12" s="56">
        <f t="shared" si="3"/>
        <v>0</v>
      </c>
      <c r="S12" s="55">
        <v>0</v>
      </c>
      <c r="T12" s="55">
        <v>57.3</v>
      </c>
      <c r="U12" s="56">
        <f t="shared" si="4"/>
        <v>57.3</v>
      </c>
      <c r="V12" s="55">
        <v>209.24</v>
      </c>
      <c r="W12" s="55">
        <v>69.569999999999993</v>
      </c>
      <c r="X12" s="114">
        <v>69.569999999999993</v>
      </c>
      <c r="Y12" s="55">
        <v>0</v>
      </c>
      <c r="Z12" s="55">
        <v>0</v>
      </c>
      <c r="AA12" s="116">
        <v>0</v>
      </c>
      <c r="AB12" s="55">
        <v>0</v>
      </c>
      <c r="AC12" s="55">
        <v>0</v>
      </c>
      <c r="AD12" s="114">
        <v>0</v>
      </c>
      <c r="AE12" s="55">
        <v>0</v>
      </c>
      <c r="AF12" s="55">
        <v>180.23</v>
      </c>
      <c r="AG12" s="16">
        <f t="shared" si="5"/>
        <v>180.23</v>
      </c>
      <c r="AH12" s="55">
        <v>0</v>
      </c>
      <c r="AI12" s="55">
        <v>43.11</v>
      </c>
      <c r="AJ12" s="16">
        <f t="shared" si="6"/>
        <v>43.11</v>
      </c>
      <c r="AK12" s="55">
        <v>106.68</v>
      </c>
      <c r="AL12" s="55">
        <v>74.569999999999993</v>
      </c>
      <c r="AM12" s="16">
        <f t="shared" si="7"/>
        <v>181.25</v>
      </c>
      <c r="AN12" s="69">
        <f>SUM(D12,G12,J12,M12,P12,S12,V12,Y12,AB12,AE12,AH12,AK12)</f>
        <v>315.92</v>
      </c>
      <c r="AO12" s="69">
        <f t="shared" si="8"/>
        <v>424.78</v>
      </c>
      <c r="AP12" s="69">
        <v>162</v>
      </c>
      <c r="AQ12" s="73"/>
    </row>
    <row r="13" spans="1:43" ht="36.75" customHeight="1" thickTop="1" thickBot="1" x14ac:dyDescent="0.3">
      <c r="A13" s="50" t="s">
        <v>43</v>
      </c>
      <c r="B13" s="51" t="s">
        <v>25</v>
      </c>
      <c r="C13" s="75" t="s">
        <v>35</v>
      </c>
      <c r="D13" s="60"/>
      <c r="E13" s="60"/>
      <c r="F13" s="61">
        <f t="shared" ref="F13:F16" si="11">SUM(D13:E13)</f>
        <v>0</v>
      </c>
      <c r="G13" s="63"/>
      <c r="H13" s="63"/>
      <c r="I13" s="61">
        <f t="shared" ref="I13:I16" si="12">SUM(G13:H13)</f>
        <v>0</v>
      </c>
      <c r="J13" s="63"/>
      <c r="K13" s="63"/>
      <c r="L13" s="61">
        <f>SUM(J13:K13)</f>
        <v>0</v>
      </c>
      <c r="M13" s="60"/>
      <c r="N13" s="60"/>
      <c r="O13" s="61">
        <f t="shared" ref="O13:O16" si="13">SUM(M13:N13)</f>
        <v>0</v>
      </c>
      <c r="P13" s="60"/>
      <c r="Q13" s="60"/>
      <c r="R13" s="61">
        <f t="shared" ref="R13:R16" si="14">SUM(P13:Q13)</f>
        <v>0</v>
      </c>
      <c r="S13" s="60">
        <v>0</v>
      </c>
      <c r="T13" s="60">
        <v>0</v>
      </c>
      <c r="U13" s="61">
        <f t="shared" ref="U13:U16" si="15">SUM(S13:T13)</f>
        <v>0</v>
      </c>
      <c r="V13" s="60">
        <v>0</v>
      </c>
      <c r="W13" s="60">
        <v>0</v>
      </c>
      <c r="X13" s="114">
        <v>0</v>
      </c>
      <c r="Y13" s="60">
        <v>0</v>
      </c>
      <c r="Z13" s="60">
        <v>0</v>
      </c>
      <c r="AA13" s="116">
        <v>0</v>
      </c>
      <c r="AB13" s="60">
        <v>0</v>
      </c>
      <c r="AC13" s="60">
        <v>0</v>
      </c>
      <c r="AD13" s="114">
        <v>0</v>
      </c>
      <c r="AE13" s="60">
        <v>0</v>
      </c>
      <c r="AF13" s="60">
        <v>0</v>
      </c>
      <c r="AG13" s="16">
        <f t="shared" si="5"/>
        <v>0</v>
      </c>
      <c r="AH13" s="60">
        <v>0</v>
      </c>
      <c r="AI13" s="60">
        <v>0</v>
      </c>
      <c r="AJ13" s="16">
        <f t="shared" si="6"/>
        <v>0</v>
      </c>
      <c r="AK13" s="60">
        <v>167.38</v>
      </c>
      <c r="AL13" s="60">
        <v>68.25</v>
      </c>
      <c r="AM13" s="16">
        <f t="shared" si="7"/>
        <v>235.63</v>
      </c>
      <c r="AN13" s="69">
        <f>SUM(D13,G13,J13,M13,P13,S13,V13,Y13,AB13,AE13,AH13,AK13)</f>
        <v>167.38</v>
      </c>
      <c r="AO13" s="69">
        <f t="shared" ref="AO13:AO16" si="16">SUM(E13,H13,K13,N13,Q13,T13,W13,Z13,AC13,AF13,AI13,AL13)</f>
        <v>68.25</v>
      </c>
      <c r="AP13" s="69"/>
      <c r="AQ13" s="73"/>
    </row>
    <row r="14" spans="1:43" ht="27.75" thickTop="1" thickBot="1" x14ac:dyDescent="0.3">
      <c r="A14" s="52" t="s">
        <v>45</v>
      </c>
      <c r="B14" s="53" t="s">
        <v>44</v>
      </c>
      <c r="C14" s="75" t="s">
        <v>35</v>
      </c>
      <c r="D14" s="54"/>
      <c r="E14" s="54"/>
      <c r="F14" s="61">
        <f t="shared" si="11"/>
        <v>0</v>
      </c>
      <c r="G14" s="54"/>
      <c r="H14" s="54"/>
      <c r="I14" s="61">
        <f t="shared" si="12"/>
        <v>0</v>
      </c>
      <c r="J14" s="54"/>
      <c r="K14" s="54"/>
      <c r="L14" s="61">
        <f t="shared" ref="L14:L16" si="17">SUM(J14:K14)</f>
        <v>0</v>
      </c>
      <c r="M14" s="54"/>
      <c r="N14" s="54"/>
      <c r="O14" s="61">
        <f t="shared" si="13"/>
        <v>0</v>
      </c>
      <c r="P14" s="54"/>
      <c r="Q14" s="54"/>
      <c r="R14" s="61">
        <f t="shared" si="14"/>
        <v>0</v>
      </c>
      <c r="S14" s="54"/>
      <c r="T14" s="54"/>
      <c r="U14" s="61">
        <f t="shared" si="15"/>
        <v>0</v>
      </c>
      <c r="V14" s="60">
        <v>0</v>
      </c>
      <c r="W14" s="60">
        <v>0</v>
      </c>
      <c r="X14" s="114">
        <v>0</v>
      </c>
      <c r="Y14" s="60">
        <v>0</v>
      </c>
      <c r="Z14" s="60">
        <v>0</v>
      </c>
      <c r="AA14" s="116">
        <v>0</v>
      </c>
      <c r="AB14" s="60">
        <v>0</v>
      </c>
      <c r="AC14" s="60">
        <v>0</v>
      </c>
      <c r="AD14" s="114">
        <v>0</v>
      </c>
      <c r="AE14" s="60">
        <v>0</v>
      </c>
      <c r="AF14" s="60">
        <v>0</v>
      </c>
      <c r="AG14" s="16">
        <f t="shared" si="5"/>
        <v>0</v>
      </c>
      <c r="AH14" s="60">
        <v>0</v>
      </c>
      <c r="AI14" s="60">
        <v>0</v>
      </c>
      <c r="AJ14" s="16">
        <f t="shared" si="6"/>
        <v>0</v>
      </c>
      <c r="AK14" s="60">
        <v>0</v>
      </c>
      <c r="AL14" s="60">
        <v>0</v>
      </c>
      <c r="AM14" s="16">
        <f t="shared" si="7"/>
        <v>0</v>
      </c>
      <c r="AN14" s="69">
        <f t="shared" ref="AN14:AN16" si="18">SUM(D14,G14,J14,M14,P14,S14,V14,Y14,AB14,AE14,AH14,AK14)</f>
        <v>0</v>
      </c>
      <c r="AO14" s="69">
        <f t="shared" si="16"/>
        <v>0</v>
      </c>
      <c r="AP14" s="69"/>
      <c r="AQ14" s="73"/>
    </row>
    <row r="15" spans="1:43" ht="27.75" thickTop="1" thickBot="1" x14ac:dyDescent="0.3">
      <c r="A15" s="58" t="s">
        <v>46</v>
      </c>
      <c r="B15" s="64" t="s">
        <v>47</v>
      </c>
      <c r="C15" s="75" t="s">
        <v>36</v>
      </c>
      <c r="D15" s="66"/>
      <c r="E15" s="66"/>
      <c r="F15" s="61">
        <f t="shared" si="11"/>
        <v>0</v>
      </c>
      <c r="G15" s="66"/>
      <c r="H15" s="66"/>
      <c r="I15" s="61">
        <f t="shared" si="12"/>
        <v>0</v>
      </c>
      <c r="J15" s="66"/>
      <c r="K15" s="66"/>
      <c r="L15" s="61">
        <f t="shared" si="17"/>
        <v>0</v>
      </c>
      <c r="M15" s="66"/>
      <c r="N15" s="66"/>
      <c r="O15" s="61">
        <f t="shared" si="13"/>
        <v>0</v>
      </c>
      <c r="P15" s="66"/>
      <c r="Q15" s="66"/>
      <c r="R15" s="61">
        <f t="shared" si="14"/>
        <v>0</v>
      </c>
      <c r="S15" s="66"/>
      <c r="T15" s="66"/>
      <c r="U15" s="61">
        <f t="shared" si="15"/>
        <v>0</v>
      </c>
      <c r="V15" s="60">
        <v>0</v>
      </c>
      <c r="W15" s="60">
        <v>0</v>
      </c>
      <c r="X15" s="114">
        <v>0</v>
      </c>
      <c r="Y15" s="60">
        <v>0</v>
      </c>
      <c r="Z15" s="60">
        <v>0</v>
      </c>
      <c r="AA15" s="116">
        <v>0</v>
      </c>
      <c r="AB15" s="60">
        <v>0</v>
      </c>
      <c r="AC15" s="60">
        <v>0</v>
      </c>
      <c r="AD15" s="114">
        <v>0</v>
      </c>
      <c r="AE15" s="60">
        <v>0</v>
      </c>
      <c r="AF15" s="60">
        <v>0</v>
      </c>
      <c r="AG15" s="16">
        <f t="shared" si="5"/>
        <v>0</v>
      </c>
      <c r="AH15" s="60">
        <v>0</v>
      </c>
      <c r="AI15" s="60">
        <v>0</v>
      </c>
      <c r="AJ15" s="16">
        <f t="shared" si="6"/>
        <v>0</v>
      </c>
      <c r="AK15" s="60">
        <v>0</v>
      </c>
      <c r="AL15" s="60">
        <v>18.2</v>
      </c>
      <c r="AM15" s="16">
        <f t="shared" si="7"/>
        <v>18.2</v>
      </c>
      <c r="AN15" s="69">
        <f t="shared" si="18"/>
        <v>0</v>
      </c>
      <c r="AO15" s="69">
        <f t="shared" si="16"/>
        <v>18.2</v>
      </c>
      <c r="AP15" s="69"/>
      <c r="AQ15" s="73"/>
    </row>
    <row r="16" spans="1:43" ht="39.75" thickTop="1" thickBot="1" x14ac:dyDescent="0.3">
      <c r="A16" s="59" t="s">
        <v>48</v>
      </c>
      <c r="B16" s="65" t="s">
        <v>49</v>
      </c>
      <c r="C16" s="75" t="s">
        <v>37</v>
      </c>
      <c r="D16" s="82"/>
      <c r="E16" s="71"/>
      <c r="F16" s="70">
        <f t="shared" si="11"/>
        <v>0</v>
      </c>
      <c r="G16" s="71"/>
      <c r="H16" s="71"/>
      <c r="I16" s="70">
        <f t="shared" si="12"/>
        <v>0</v>
      </c>
      <c r="J16" s="71"/>
      <c r="K16" s="71"/>
      <c r="L16" s="70">
        <f t="shared" si="17"/>
        <v>0</v>
      </c>
      <c r="M16" s="71"/>
      <c r="N16" s="71"/>
      <c r="O16" s="70">
        <f t="shared" si="13"/>
        <v>0</v>
      </c>
      <c r="P16" s="71"/>
      <c r="Q16" s="71"/>
      <c r="R16" s="70">
        <f t="shared" si="14"/>
        <v>0</v>
      </c>
      <c r="S16" s="71"/>
      <c r="T16" s="71"/>
      <c r="U16" s="70">
        <f t="shared" si="15"/>
        <v>0</v>
      </c>
      <c r="V16" s="83">
        <v>0</v>
      </c>
      <c r="W16" s="83">
        <v>0</v>
      </c>
      <c r="X16" s="114">
        <v>0</v>
      </c>
      <c r="Y16" s="83">
        <v>0</v>
      </c>
      <c r="Z16" s="83">
        <v>0</v>
      </c>
      <c r="AA16" s="116">
        <v>0</v>
      </c>
      <c r="AB16" s="85">
        <v>0</v>
      </c>
      <c r="AC16" s="85">
        <v>0</v>
      </c>
      <c r="AD16" s="114">
        <v>0</v>
      </c>
      <c r="AE16" s="85">
        <v>139.01</v>
      </c>
      <c r="AF16" s="85">
        <v>2.86</v>
      </c>
      <c r="AG16" s="86">
        <f t="shared" si="5"/>
        <v>141.87</v>
      </c>
      <c r="AH16" s="87">
        <v>0</v>
      </c>
      <c r="AI16" s="85">
        <v>0</v>
      </c>
      <c r="AJ16" s="16">
        <f t="shared" si="6"/>
        <v>0</v>
      </c>
      <c r="AK16" s="87">
        <v>0</v>
      </c>
      <c r="AL16" s="85">
        <v>0</v>
      </c>
      <c r="AM16" s="86">
        <f t="shared" si="7"/>
        <v>0</v>
      </c>
      <c r="AN16" s="72">
        <f t="shared" si="18"/>
        <v>139.01</v>
      </c>
      <c r="AO16" s="72">
        <f t="shared" si="16"/>
        <v>2.86</v>
      </c>
      <c r="AP16" s="72"/>
      <c r="AQ16" s="74"/>
    </row>
    <row r="17" spans="1:1" ht="15.75" thickTop="1" x14ac:dyDescent="0.25">
      <c r="A17" s="47"/>
    </row>
    <row r="18" spans="1:1" x14ac:dyDescent="0.25">
      <c r="A18" s="47"/>
    </row>
    <row r="19" spans="1:1" x14ac:dyDescent="0.25">
      <c r="A19" s="47"/>
    </row>
    <row r="20" spans="1:1" x14ac:dyDescent="0.25">
      <c r="A20" s="47"/>
    </row>
    <row r="21" spans="1:1" x14ac:dyDescent="0.25">
      <c r="A21" s="47"/>
    </row>
    <row r="22" spans="1:1" x14ac:dyDescent="0.25">
      <c r="A22" s="47"/>
    </row>
  </sheetData>
  <mergeCells count="14">
    <mergeCell ref="AE3:AF3"/>
    <mergeCell ref="AH3:AI3"/>
    <mergeCell ref="AK3:AL3"/>
    <mergeCell ref="AN3:AQ3"/>
    <mergeCell ref="A2:AK2"/>
    <mergeCell ref="D3:E3"/>
    <mergeCell ref="G3:H3"/>
    <mergeCell ref="J3:K3"/>
    <mergeCell ref="M3:N3"/>
    <mergeCell ref="P3:Q3"/>
    <mergeCell ref="S3:T3"/>
    <mergeCell ref="V3:W3"/>
    <mergeCell ref="Y3:Z3"/>
    <mergeCell ref="AB3:AC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8"/>
  <sheetViews>
    <sheetView zoomScale="80" zoomScaleNormal="80" workbookViewId="0">
      <selection activeCell="K73" sqref="K73"/>
    </sheetView>
  </sheetViews>
  <sheetFormatPr baseColWidth="10" defaultRowHeight="15" x14ac:dyDescent="0.25"/>
  <cols>
    <col min="3" max="3" width="22.42578125" customWidth="1"/>
    <col min="4" max="4" width="26.5703125" customWidth="1"/>
    <col min="5" max="5" width="24" customWidth="1"/>
    <col min="6" max="6" width="46.5703125" customWidth="1"/>
    <col min="7" max="7" width="22.7109375" customWidth="1"/>
  </cols>
  <sheetData>
    <row r="2" spans="2:7" ht="18.75" x14ac:dyDescent="0.3">
      <c r="B2" s="37" t="s">
        <v>103</v>
      </c>
      <c r="C2" s="92"/>
      <c r="D2" s="39"/>
    </row>
    <row r="3" spans="2:7" x14ac:dyDescent="0.25">
      <c r="B3" s="93"/>
      <c r="C3" s="94" t="s">
        <v>57</v>
      </c>
      <c r="D3" s="94" t="s">
        <v>20</v>
      </c>
      <c r="E3" s="94" t="s">
        <v>21</v>
      </c>
      <c r="F3" s="94" t="s">
        <v>58</v>
      </c>
      <c r="G3" s="94" t="s">
        <v>22</v>
      </c>
    </row>
    <row r="4" spans="2:7" x14ac:dyDescent="0.25">
      <c r="B4" s="147" t="s">
        <v>59</v>
      </c>
      <c r="C4" s="142" t="s">
        <v>104</v>
      </c>
      <c r="D4" s="149" t="s">
        <v>105</v>
      </c>
      <c r="E4" s="97">
        <v>149.6</v>
      </c>
      <c r="F4" s="98" t="s">
        <v>106</v>
      </c>
      <c r="G4" s="88" t="s">
        <v>107</v>
      </c>
    </row>
    <row r="5" spans="2:7" ht="30" x14ac:dyDescent="0.25">
      <c r="B5" s="148"/>
      <c r="C5" s="143"/>
      <c r="D5" s="150"/>
      <c r="E5" s="97">
        <v>60.71</v>
      </c>
      <c r="F5" s="98" t="s">
        <v>108</v>
      </c>
      <c r="G5" s="88" t="s">
        <v>109</v>
      </c>
    </row>
    <row r="6" spans="2:7" ht="60" x14ac:dyDescent="0.25">
      <c r="B6" s="117" t="s">
        <v>64</v>
      </c>
      <c r="C6" s="96" t="s">
        <v>110</v>
      </c>
      <c r="D6" s="88" t="s">
        <v>111</v>
      </c>
      <c r="E6" s="97">
        <v>143.43</v>
      </c>
      <c r="F6" s="98" t="s">
        <v>112</v>
      </c>
      <c r="G6" s="118" t="s">
        <v>63</v>
      </c>
    </row>
    <row r="7" spans="2:7" ht="75" x14ac:dyDescent="0.25">
      <c r="B7" s="119" t="s">
        <v>89</v>
      </c>
      <c r="C7" s="96" t="s">
        <v>113</v>
      </c>
      <c r="D7" s="88" t="s">
        <v>114</v>
      </c>
      <c r="E7" s="120">
        <v>241.21</v>
      </c>
      <c r="F7" s="98" t="s">
        <v>115</v>
      </c>
      <c r="G7" s="121" t="s">
        <v>63</v>
      </c>
    </row>
    <row r="8" spans="2:7" x14ac:dyDescent="0.25">
      <c r="B8" s="127"/>
      <c r="C8" s="122"/>
      <c r="D8" s="123"/>
      <c r="E8" s="124"/>
      <c r="F8" s="125"/>
      <c r="G8" s="126"/>
    </row>
    <row r="9" spans="2:7" x14ac:dyDescent="0.25">
      <c r="B9" s="127"/>
      <c r="C9" s="122"/>
      <c r="D9" s="123"/>
      <c r="E9" s="124"/>
      <c r="F9" s="125"/>
      <c r="G9" s="126"/>
    </row>
    <row r="10" spans="2:7" ht="18.75" x14ac:dyDescent="0.25">
      <c r="B10" s="99" t="s">
        <v>68</v>
      </c>
      <c r="C10" s="100"/>
      <c r="D10" s="39"/>
      <c r="E10" s="101"/>
      <c r="F10" s="101"/>
      <c r="G10" s="102"/>
    </row>
    <row r="11" spans="2:7" x14ac:dyDescent="0.25">
      <c r="B11" s="93"/>
      <c r="C11" s="94" t="s">
        <v>57</v>
      </c>
      <c r="D11" s="94" t="s">
        <v>20</v>
      </c>
      <c r="E11" s="94" t="s">
        <v>21</v>
      </c>
      <c r="F11" s="94" t="s">
        <v>58</v>
      </c>
      <c r="G11" s="94" t="s">
        <v>22</v>
      </c>
    </row>
    <row r="12" spans="2:7" ht="75" x14ac:dyDescent="0.25">
      <c r="B12" s="95" t="s">
        <v>59</v>
      </c>
      <c r="C12" s="96" t="s">
        <v>60</v>
      </c>
      <c r="D12" s="88" t="s">
        <v>61</v>
      </c>
      <c r="E12" s="97">
        <v>817.06999999999994</v>
      </c>
      <c r="F12" s="98" t="s">
        <v>69</v>
      </c>
      <c r="G12" s="88" t="s">
        <v>63</v>
      </c>
    </row>
    <row r="13" spans="2:7" ht="105" x14ac:dyDescent="0.25">
      <c r="B13" s="95" t="s">
        <v>64</v>
      </c>
      <c r="C13" s="96" t="s">
        <v>65</v>
      </c>
      <c r="D13" s="88" t="s">
        <v>70</v>
      </c>
      <c r="E13" s="97">
        <v>148.34</v>
      </c>
      <c r="F13" s="98" t="s">
        <v>67</v>
      </c>
      <c r="G13" s="88" t="s">
        <v>63</v>
      </c>
    </row>
    <row r="14" spans="2:7" x14ac:dyDescent="0.25">
      <c r="B14" s="147" t="s">
        <v>89</v>
      </c>
      <c r="C14" s="142" t="s">
        <v>104</v>
      </c>
      <c r="D14" s="149" t="s">
        <v>116</v>
      </c>
      <c r="E14" s="97">
        <v>149.6</v>
      </c>
      <c r="F14" s="98" t="s">
        <v>106</v>
      </c>
      <c r="G14" s="88" t="s">
        <v>107</v>
      </c>
    </row>
    <row r="15" spans="2:7" ht="30" x14ac:dyDescent="0.25">
      <c r="B15" s="148"/>
      <c r="C15" s="143"/>
      <c r="D15" s="150"/>
      <c r="E15" s="97">
        <v>60.7</v>
      </c>
      <c r="F15" s="98" t="s">
        <v>108</v>
      </c>
      <c r="G15" s="88" t="s">
        <v>109</v>
      </c>
    </row>
    <row r="16" spans="2:7" ht="90" x14ac:dyDescent="0.25">
      <c r="B16" s="141" t="s">
        <v>117</v>
      </c>
      <c r="C16" s="142" t="s">
        <v>118</v>
      </c>
      <c r="D16" s="88" t="s">
        <v>119</v>
      </c>
      <c r="E16" s="144">
        <v>167.64</v>
      </c>
      <c r="F16" s="145" t="s">
        <v>112</v>
      </c>
      <c r="G16" s="145" t="s">
        <v>63</v>
      </c>
    </row>
    <row r="17" spans="2:7" ht="90" x14ac:dyDescent="0.25">
      <c r="B17" s="141"/>
      <c r="C17" s="143"/>
      <c r="D17" s="88" t="s">
        <v>120</v>
      </c>
      <c r="E17" s="144"/>
      <c r="F17" s="146"/>
      <c r="G17" s="146"/>
    </row>
    <row r="18" spans="2:7" x14ac:dyDescent="0.25">
      <c r="B18" s="128"/>
      <c r="C18" s="122"/>
      <c r="D18" s="123"/>
      <c r="E18" s="124"/>
      <c r="F18" s="125"/>
      <c r="G18" s="125"/>
    </row>
    <row r="19" spans="2:7" x14ac:dyDescent="0.25">
      <c r="B19" s="128"/>
      <c r="C19" s="122"/>
      <c r="D19" s="123"/>
      <c r="E19" s="124"/>
      <c r="F19" s="125"/>
      <c r="G19" s="125"/>
    </row>
    <row r="20" spans="2:7" ht="18.75" x14ac:dyDescent="0.3">
      <c r="B20" s="37" t="s">
        <v>92</v>
      </c>
      <c r="C20" s="39"/>
      <c r="D20" s="39"/>
      <c r="E20" s="39"/>
      <c r="F20" s="39"/>
    </row>
    <row r="21" spans="2:7" x14ac:dyDescent="0.25">
      <c r="C21" s="103" t="s">
        <v>57</v>
      </c>
      <c r="D21" s="103" t="s">
        <v>20</v>
      </c>
      <c r="E21" s="103" t="s">
        <v>21</v>
      </c>
      <c r="F21" s="103" t="s">
        <v>58</v>
      </c>
      <c r="G21" s="109" t="s">
        <v>22</v>
      </c>
    </row>
    <row r="22" spans="2:7" ht="60" x14ac:dyDescent="0.25">
      <c r="B22" s="95" t="s">
        <v>59</v>
      </c>
      <c r="C22" s="110" t="s">
        <v>93</v>
      </c>
      <c r="D22" s="105" t="s">
        <v>94</v>
      </c>
      <c r="E22" s="111">
        <v>59</v>
      </c>
      <c r="F22" s="108" t="s">
        <v>95</v>
      </c>
      <c r="G22" s="105" t="s">
        <v>96</v>
      </c>
    </row>
    <row r="23" spans="2:7" ht="45" x14ac:dyDescent="0.25">
      <c r="B23" s="95" t="s">
        <v>64</v>
      </c>
      <c r="C23" s="110" t="s">
        <v>97</v>
      </c>
      <c r="D23" s="105" t="s">
        <v>98</v>
      </c>
      <c r="E23" s="111">
        <v>149.6</v>
      </c>
      <c r="F23" s="108" t="s">
        <v>99</v>
      </c>
      <c r="G23" s="112" t="s">
        <v>75</v>
      </c>
    </row>
    <row r="24" spans="2:7" ht="45" x14ac:dyDescent="0.25">
      <c r="B24" s="95" t="s">
        <v>89</v>
      </c>
      <c r="C24" s="110" t="s">
        <v>97</v>
      </c>
      <c r="D24" s="105" t="s">
        <v>100</v>
      </c>
      <c r="E24" s="111">
        <v>60.71</v>
      </c>
      <c r="F24" s="108" t="s">
        <v>101</v>
      </c>
      <c r="G24" s="105" t="s">
        <v>102</v>
      </c>
    </row>
    <row r="25" spans="2:7" x14ac:dyDescent="0.25">
      <c r="B25" s="128"/>
      <c r="C25" s="129"/>
      <c r="D25" s="130"/>
      <c r="E25" s="131"/>
      <c r="F25" s="132"/>
      <c r="G25" s="130"/>
    </row>
    <row r="26" spans="2:7" x14ac:dyDescent="0.25">
      <c r="B26" s="128"/>
      <c r="C26" s="129"/>
      <c r="D26" s="130"/>
      <c r="E26" s="131"/>
      <c r="F26" s="132"/>
      <c r="G26" s="130"/>
    </row>
    <row r="27" spans="2:7" ht="18.75" x14ac:dyDescent="0.3">
      <c r="B27" s="37" t="s">
        <v>81</v>
      </c>
      <c r="C27" s="39"/>
      <c r="D27" s="39"/>
      <c r="E27" s="39"/>
    </row>
    <row r="28" spans="2:7" x14ac:dyDescent="0.25">
      <c r="C28" s="103" t="s">
        <v>57</v>
      </c>
      <c r="D28" s="103" t="s">
        <v>20</v>
      </c>
      <c r="E28" s="103" t="s">
        <v>21</v>
      </c>
      <c r="F28" s="103" t="s">
        <v>58</v>
      </c>
      <c r="G28" s="109" t="s">
        <v>22</v>
      </c>
    </row>
    <row r="29" spans="2:7" ht="45" x14ac:dyDescent="0.25">
      <c r="B29" s="152" t="s">
        <v>59</v>
      </c>
      <c r="C29" s="151" t="s">
        <v>82</v>
      </c>
      <c r="D29" s="151" t="s">
        <v>83</v>
      </c>
      <c r="E29" s="107">
        <v>162</v>
      </c>
      <c r="F29" s="108" t="s">
        <v>84</v>
      </c>
      <c r="G29" s="151" t="s">
        <v>75</v>
      </c>
    </row>
    <row r="30" spans="2:7" ht="45" x14ac:dyDescent="0.25">
      <c r="B30" s="153"/>
      <c r="C30" s="151"/>
      <c r="D30" s="151"/>
      <c r="E30" s="111">
        <v>149.29</v>
      </c>
      <c r="F30" s="108" t="s">
        <v>85</v>
      </c>
      <c r="G30" s="151"/>
    </row>
    <row r="31" spans="2:7" x14ac:dyDescent="0.25">
      <c r="B31" s="152" t="s">
        <v>64</v>
      </c>
      <c r="C31" s="151" t="s">
        <v>86</v>
      </c>
      <c r="D31" s="151" t="s">
        <v>87</v>
      </c>
      <c r="E31" s="154">
        <v>114.62</v>
      </c>
      <c r="F31" s="151" t="s">
        <v>88</v>
      </c>
      <c r="G31" s="151" t="s">
        <v>75</v>
      </c>
    </row>
    <row r="32" spans="2:7" x14ac:dyDescent="0.25">
      <c r="B32" s="153"/>
      <c r="C32" s="151"/>
      <c r="D32" s="151"/>
      <c r="E32" s="154"/>
      <c r="F32" s="151"/>
      <c r="G32" s="151"/>
    </row>
    <row r="33" spans="2:7" x14ac:dyDescent="0.25">
      <c r="B33" s="152" t="s">
        <v>89</v>
      </c>
      <c r="C33" s="151" t="s">
        <v>90</v>
      </c>
      <c r="D33" s="151" t="s">
        <v>83</v>
      </c>
      <c r="E33" s="154">
        <v>97.2</v>
      </c>
      <c r="F33" s="151" t="s">
        <v>91</v>
      </c>
      <c r="G33" s="151" t="s">
        <v>75</v>
      </c>
    </row>
    <row r="34" spans="2:7" x14ac:dyDescent="0.25">
      <c r="B34" s="153"/>
      <c r="C34" s="151"/>
      <c r="D34" s="151"/>
      <c r="E34" s="155"/>
      <c r="F34" s="151"/>
      <c r="G34" s="151"/>
    </row>
    <row r="35" spans="2:7" x14ac:dyDescent="0.25">
      <c r="B35" s="133"/>
      <c r="C35" s="132"/>
      <c r="D35" s="132"/>
      <c r="E35" s="129"/>
      <c r="F35" s="132"/>
      <c r="G35" s="132"/>
    </row>
    <row r="36" spans="2:7" x14ac:dyDescent="0.25">
      <c r="B36" s="127"/>
      <c r="C36" s="122"/>
      <c r="D36" s="123"/>
      <c r="E36" s="124"/>
      <c r="F36" s="125"/>
      <c r="G36" s="126"/>
    </row>
    <row r="37" spans="2:7" ht="18.75" x14ac:dyDescent="0.3">
      <c r="B37" s="37" t="s">
        <v>56</v>
      </c>
      <c r="C37" s="92"/>
      <c r="D37" s="39"/>
    </row>
    <row r="38" spans="2:7" x14ac:dyDescent="0.25">
      <c r="B38" s="93"/>
      <c r="C38" s="94" t="s">
        <v>57</v>
      </c>
      <c r="D38" s="94" t="s">
        <v>20</v>
      </c>
      <c r="E38" s="94" t="s">
        <v>21</v>
      </c>
      <c r="F38" s="94" t="s">
        <v>58</v>
      </c>
      <c r="G38" s="94" t="s">
        <v>22</v>
      </c>
    </row>
    <row r="39" spans="2:7" ht="119.25" customHeight="1" x14ac:dyDescent="0.25">
      <c r="B39" s="95" t="s">
        <v>59</v>
      </c>
      <c r="C39" s="96" t="s">
        <v>60</v>
      </c>
      <c r="D39" s="88" t="s">
        <v>61</v>
      </c>
      <c r="E39" s="97">
        <v>1046.47</v>
      </c>
      <c r="F39" s="98" t="s">
        <v>62</v>
      </c>
      <c r="G39" s="88" t="s">
        <v>63</v>
      </c>
    </row>
    <row r="40" spans="2:7" ht="113.25" customHeight="1" x14ac:dyDescent="0.25">
      <c r="B40" s="95" t="s">
        <v>64</v>
      </c>
      <c r="C40" s="96" t="s">
        <v>65</v>
      </c>
      <c r="D40" s="88" t="s">
        <v>66</v>
      </c>
      <c r="E40" s="97">
        <v>148.34</v>
      </c>
      <c r="F40" s="98" t="s">
        <v>67</v>
      </c>
      <c r="G40" s="88" t="s">
        <v>63</v>
      </c>
    </row>
    <row r="41" spans="2:7" x14ac:dyDescent="0.25">
      <c r="E41" s="90"/>
    </row>
    <row r="42" spans="2:7" ht="18.75" x14ac:dyDescent="0.3">
      <c r="B42" s="37" t="s">
        <v>71</v>
      </c>
      <c r="C42" s="39"/>
      <c r="D42" s="39"/>
      <c r="E42" s="39"/>
      <c r="F42" s="39"/>
    </row>
    <row r="43" spans="2:7" x14ac:dyDescent="0.25">
      <c r="C43" s="103" t="s">
        <v>57</v>
      </c>
      <c r="D43" s="103" t="s">
        <v>20</v>
      </c>
      <c r="E43" s="103" t="s">
        <v>21</v>
      </c>
      <c r="F43" s="103" t="s">
        <v>58</v>
      </c>
      <c r="G43" s="103" t="s">
        <v>22</v>
      </c>
    </row>
    <row r="44" spans="2:7" ht="120" x14ac:dyDescent="0.25">
      <c r="B44" s="104" t="s">
        <v>59</v>
      </c>
      <c r="C44" s="105" t="s">
        <v>72</v>
      </c>
      <c r="D44" s="106" t="s">
        <v>73</v>
      </c>
      <c r="E44" s="107">
        <v>164.16</v>
      </c>
      <c r="F44" s="108" t="s">
        <v>74</v>
      </c>
      <c r="G44" s="105" t="s">
        <v>75</v>
      </c>
    </row>
    <row r="45" spans="2:7" ht="120" x14ac:dyDescent="0.25">
      <c r="B45" s="104" t="s">
        <v>64</v>
      </c>
      <c r="C45" s="105" t="s">
        <v>72</v>
      </c>
      <c r="D45" s="105" t="s">
        <v>73</v>
      </c>
      <c r="E45" s="107">
        <v>143.18</v>
      </c>
      <c r="F45" s="108" t="s">
        <v>76</v>
      </c>
      <c r="G45" s="105" t="s">
        <v>75</v>
      </c>
    </row>
    <row r="46" spans="2:7" x14ac:dyDescent="0.25">
      <c r="E46" s="90"/>
      <c r="F46" s="91"/>
    </row>
    <row r="48" spans="2:7" ht="18.75" x14ac:dyDescent="0.3">
      <c r="B48" s="37" t="s">
        <v>77</v>
      </c>
      <c r="C48" s="39"/>
      <c r="D48" s="39"/>
      <c r="E48" s="39"/>
      <c r="F48" s="39"/>
    </row>
    <row r="49" spans="2:7" x14ac:dyDescent="0.25">
      <c r="C49" s="103" t="s">
        <v>57</v>
      </c>
      <c r="D49" s="103" t="s">
        <v>20</v>
      </c>
      <c r="E49" s="103" t="s">
        <v>21</v>
      </c>
      <c r="F49" s="103" t="s">
        <v>58</v>
      </c>
      <c r="G49" s="109" t="s">
        <v>22</v>
      </c>
    </row>
    <row r="50" spans="2:7" ht="105" x14ac:dyDescent="0.25">
      <c r="B50" s="95" t="s">
        <v>59</v>
      </c>
      <c r="C50" s="110" t="s">
        <v>78</v>
      </c>
      <c r="D50" s="105" t="s">
        <v>79</v>
      </c>
      <c r="E50" s="111">
        <v>274.18</v>
      </c>
      <c r="F50" s="108" t="s">
        <v>80</v>
      </c>
      <c r="G50" s="112" t="s">
        <v>75</v>
      </c>
    </row>
    <row r="68" spans="5:6" x14ac:dyDescent="0.25">
      <c r="E68" s="90"/>
      <c r="F68" s="91"/>
    </row>
  </sheetData>
  <mergeCells count="27">
    <mergeCell ref="G33:G34"/>
    <mergeCell ref="B29:B30"/>
    <mergeCell ref="C29:C30"/>
    <mergeCell ref="D29:D30"/>
    <mergeCell ref="G29:G30"/>
    <mergeCell ref="B31:B32"/>
    <mergeCell ref="C31:C32"/>
    <mergeCell ref="D31:D32"/>
    <mergeCell ref="E31:E32"/>
    <mergeCell ref="F31:F32"/>
    <mergeCell ref="G31:G32"/>
    <mergeCell ref="B33:B34"/>
    <mergeCell ref="C33:C34"/>
    <mergeCell ref="D33:D34"/>
    <mergeCell ref="E33:E34"/>
    <mergeCell ref="F33:F34"/>
    <mergeCell ref="B4:B5"/>
    <mergeCell ref="C4:C5"/>
    <mergeCell ref="D4:D5"/>
    <mergeCell ref="B14:B15"/>
    <mergeCell ref="C14:C15"/>
    <mergeCell ref="D14:D15"/>
    <mergeCell ref="B16:B17"/>
    <mergeCell ref="C16:C17"/>
    <mergeCell ref="E16:E17"/>
    <mergeCell ref="F16:F17"/>
    <mergeCell ref="G16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C14" sqref="C14"/>
    </sheetView>
  </sheetViews>
  <sheetFormatPr baseColWidth="10" defaultRowHeight="15" x14ac:dyDescent="0.25"/>
  <cols>
    <col min="2" max="2" width="44" customWidth="1"/>
    <col min="3" max="3" width="53.5703125" customWidth="1"/>
    <col min="4" max="4" width="19.140625" customWidth="1"/>
    <col min="5" max="5" width="17.140625" customWidth="1"/>
  </cols>
  <sheetData>
    <row r="2" spans="2:5" ht="18.75" x14ac:dyDescent="0.3">
      <c r="B2" s="37" t="s">
        <v>38</v>
      </c>
      <c r="C2" s="39"/>
    </row>
    <row r="3" spans="2:5" x14ac:dyDescent="0.25">
      <c r="B3" s="38" t="s">
        <v>23</v>
      </c>
      <c r="C3" s="38" t="s">
        <v>20</v>
      </c>
      <c r="D3" s="38" t="s">
        <v>21</v>
      </c>
      <c r="E3" s="38" t="s">
        <v>22</v>
      </c>
    </row>
    <row r="4" spans="2:5" ht="45" x14ac:dyDescent="0.25">
      <c r="B4" s="88" t="s">
        <v>53</v>
      </c>
      <c r="C4" s="88" t="s">
        <v>54</v>
      </c>
      <c r="D4" s="89">
        <v>185.42</v>
      </c>
      <c r="E4" s="8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cp:lastPrinted>2023-01-31T11:55:53Z</cp:lastPrinted>
  <dcterms:created xsi:type="dcterms:W3CDTF">2018-12-13T11:35:10Z</dcterms:created>
  <dcterms:modified xsi:type="dcterms:W3CDTF">2026-01-22T08:37:05Z</dcterms:modified>
</cp:coreProperties>
</file>