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19440" windowHeight="10035"/>
  </bookViews>
  <sheets>
    <sheet name="Dietas" sheetId="1" r:id="rId1"/>
    <sheet name="Viajes" sheetId="2" r:id="rId2"/>
    <sheet name="Gastos repre-proto" sheetId="3" r:id="rId3"/>
  </sheets>
  <calcPr calcId="145621"/>
</workbook>
</file>

<file path=xl/calcChain.xml><?xml version="1.0" encoding="utf-8"?>
<calcChain xmlns="http://schemas.openxmlformats.org/spreadsheetml/2006/main">
  <c r="AP15" i="1" l="1"/>
  <c r="AM15" i="1"/>
  <c r="AL15" i="1"/>
  <c r="AK15" i="1"/>
  <c r="AJ15" i="1"/>
  <c r="AI15" i="1"/>
  <c r="AH15" i="1"/>
  <c r="AG15" i="1"/>
  <c r="AF15" i="1"/>
  <c r="AE15" i="1"/>
  <c r="AD15" i="1"/>
  <c r="AC15" i="1"/>
  <c r="AB15" i="1"/>
  <c r="AA15" i="1"/>
  <c r="Z15" i="1"/>
  <c r="Y15" i="1"/>
  <c r="X15" i="1"/>
  <c r="W15" i="1"/>
  <c r="V15" i="1"/>
  <c r="U15" i="1"/>
  <c r="T15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AO14" i="1"/>
  <c r="AN14" i="1"/>
  <c r="AM14" i="1"/>
  <c r="AJ14" i="1"/>
  <c r="AG14" i="1"/>
  <c r="AD14" i="1"/>
  <c r="AA14" i="1"/>
  <c r="X14" i="1"/>
  <c r="U14" i="1"/>
  <c r="R14" i="1"/>
  <c r="O14" i="1"/>
  <c r="L14" i="1"/>
  <c r="I14" i="1"/>
  <c r="F14" i="1"/>
  <c r="E17" i="2" l="1"/>
  <c r="E16" i="2"/>
  <c r="E6" i="2"/>
  <c r="AO8" i="1" l="1"/>
  <c r="AO9" i="1"/>
  <c r="AO10" i="1"/>
  <c r="AO11" i="1"/>
  <c r="AO12" i="1"/>
  <c r="AO13" i="1"/>
  <c r="AO7" i="1"/>
  <c r="AN9" i="1"/>
  <c r="AN10" i="1"/>
  <c r="AN11" i="1"/>
  <c r="AN12" i="1"/>
  <c r="AN13" i="1"/>
  <c r="AN8" i="1"/>
  <c r="AN7" i="1"/>
  <c r="AM13" i="1"/>
  <c r="AM12" i="1"/>
  <c r="AM11" i="1"/>
  <c r="AM10" i="1"/>
  <c r="AM9" i="1"/>
  <c r="AM8" i="1"/>
  <c r="AM7" i="1"/>
  <c r="AJ13" i="1"/>
  <c r="AJ12" i="1"/>
  <c r="AJ11" i="1"/>
  <c r="AJ10" i="1"/>
  <c r="AJ9" i="1"/>
  <c r="AJ8" i="1"/>
  <c r="AJ7" i="1"/>
  <c r="AG13" i="1"/>
  <c r="AG12" i="1"/>
  <c r="AG11" i="1"/>
  <c r="AG10" i="1"/>
  <c r="AG9" i="1"/>
  <c r="AG8" i="1"/>
  <c r="AG7" i="1"/>
  <c r="AD13" i="1"/>
  <c r="AD12" i="1"/>
  <c r="AD11" i="1"/>
  <c r="AD10" i="1"/>
  <c r="AD9" i="1"/>
  <c r="AD8" i="1"/>
  <c r="AD7" i="1"/>
  <c r="AA13" i="1"/>
  <c r="AA12" i="1"/>
  <c r="AA11" i="1"/>
  <c r="AA10" i="1"/>
  <c r="AA9" i="1"/>
  <c r="AA8" i="1"/>
  <c r="AA7" i="1"/>
  <c r="X13" i="1"/>
  <c r="X12" i="1"/>
  <c r="X11" i="1"/>
  <c r="X10" i="1"/>
  <c r="X9" i="1"/>
  <c r="X8" i="1"/>
  <c r="X7" i="1"/>
  <c r="U13" i="1" l="1"/>
  <c r="U12" i="1"/>
  <c r="U11" i="1"/>
  <c r="U10" i="1"/>
  <c r="U9" i="1"/>
  <c r="U8" i="1"/>
  <c r="U7" i="1"/>
  <c r="R13" i="1"/>
  <c r="R12" i="1"/>
  <c r="R11" i="1"/>
  <c r="R10" i="1"/>
  <c r="R9" i="1"/>
  <c r="R8" i="1"/>
  <c r="R7" i="1"/>
  <c r="O13" i="1"/>
  <c r="O12" i="1"/>
  <c r="O11" i="1"/>
  <c r="O10" i="1"/>
  <c r="O9" i="1"/>
  <c r="O8" i="1"/>
  <c r="O7" i="1"/>
  <c r="L13" i="1"/>
  <c r="L12" i="1"/>
  <c r="L11" i="1"/>
  <c r="L10" i="1"/>
  <c r="L9" i="1"/>
  <c r="L8" i="1"/>
  <c r="L7" i="1"/>
  <c r="I13" i="1"/>
  <c r="I10" i="1"/>
  <c r="I12" i="1"/>
  <c r="I11" i="1"/>
  <c r="I9" i="1"/>
  <c r="I8" i="1"/>
  <c r="I7" i="1"/>
  <c r="F12" i="1"/>
  <c r="F9" i="1"/>
  <c r="F13" i="1"/>
  <c r="F11" i="1"/>
  <c r="F10" i="1"/>
  <c r="F8" i="1"/>
  <c r="F7" i="1"/>
  <c r="AN15" i="1" l="1"/>
  <c r="AO15" i="1"/>
</calcChain>
</file>

<file path=xl/sharedStrings.xml><?xml version="1.0" encoding="utf-8"?>
<sst xmlns="http://schemas.openxmlformats.org/spreadsheetml/2006/main" count="288" uniqueCount="146">
  <si>
    <t>NOMBRE Y APELLIDOS</t>
  </si>
  <si>
    <t>CARGO</t>
  </si>
  <si>
    <t>PROGRAMA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</si>
  <si>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</si>
  <si>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</si>
  <si>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</si>
  <si>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</si>
  <si>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</si>
  <si>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</si>
  <si>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</si>
  <si>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</si>
  <si>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</si>
  <si>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</si>
  <si>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</si>
  <si>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</si>
  <si>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 AÑO</t>
  </si>
  <si>
    <t>Alojam. 
y/o
manutenc.</t>
  </si>
  <si>
    <t>Locomoción</t>
  </si>
  <si>
    <t>Total</t>
  </si>
  <si>
    <t>Descuento por gastos directamente satisfechos</t>
  </si>
  <si>
    <t>Agenda 1</t>
  </si>
  <si>
    <t>Lugar y fechas</t>
  </si>
  <si>
    <t>Motivo</t>
  </si>
  <si>
    <t>Coste satisfecho</t>
  </si>
  <si>
    <t>Concepto</t>
  </si>
  <si>
    <t>Adjudicatario</t>
  </si>
  <si>
    <t>Objeto</t>
  </si>
  <si>
    <t>DAVID ARTIME GARCIA</t>
  </si>
  <si>
    <t>MARIA BEGOÑA FERNANDEZ SUAREZ</t>
  </si>
  <si>
    <t>SECRETARIA GENERAL TECNICA</t>
  </si>
  <si>
    <t>LYDIA ESPINA LOPEZ</t>
  </si>
  <si>
    <t>CONSEJERA</t>
  </si>
  <si>
    <t>Agenda 2</t>
  </si>
  <si>
    <t>Agenda 3</t>
  </si>
  <si>
    <t>Agenda 4</t>
  </si>
  <si>
    <t>Agenda 5</t>
  </si>
  <si>
    <t>SUSANA DIAZ MACHARGO</t>
  </si>
  <si>
    <t>JEFA DE GABINETE</t>
  </si>
  <si>
    <t>CESAR GONZALEZ PRIETO</t>
  </si>
  <si>
    <t>DIRECTOR GENERAL DE PERSONAL DOCENTE</t>
  </si>
  <si>
    <t>JULIO PABLO VALLAURE ARREDONDO</t>
  </si>
  <si>
    <t>DIRECTOR GENERAL DE INFRAESTRUCTURAS Y TECNOLOGIAS EDUCATIVAS</t>
  </si>
  <si>
    <t>CRISTINA BLANCO VALDEON</t>
  </si>
  <si>
    <t>DIRECTORA GENERAL CENTROS, RED 0 A 3 Y ENSEÑANZAS PROFESIONALES</t>
  </si>
  <si>
    <t>DIRECTOR GENERAL INCLUSION EDUCATIVA Y ORDENACION</t>
  </si>
  <si>
    <t>INDEMNIZACIONES POR RAZÓN DE SERVICIO ABONADAS A ALTOS CARGOS EN EL AÑO 2024</t>
  </si>
  <si>
    <t>CONSEJERIA DE EDUCACIÓN</t>
  </si>
  <si>
    <t>421A</t>
  </si>
  <si>
    <t>423B</t>
  </si>
  <si>
    <t>421B</t>
  </si>
  <si>
    <t>Madrid, 26 de enero de 2024</t>
  </si>
  <si>
    <t>Día de Asturias en FITUR</t>
  </si>
  <si>
    <t>Vuelo Asturias - Madrid
26/01/2024. Salida: 06:40. Llegada: 07:55</t>
  </si>
  <si>
    <t>Sanander S.L.</t>
  </si>
  <si>
    <t>Madrid, 31 de enero de 2024</t>
  </si>
  <si>
    <t>Reunión de consejeros y consejeras de Educación, convocados por la Secretaría de Estado de Educación</t>
  </si>
  <si>
    <t>Vuelo Asturias - Madrid
31/01/2024. Salida: 06:40. Llegada: 07:55</t>
  </si>
  <si>
    <t>Barcelona, 1 de febrero de 2024</t>
  </si>
  <si>
    <t>Education Technology Summit: Educating Humans in a Digital World (Fira Barcelona)</t>
  </si>
  <si>
    <t>Tren Madrid - Barcelona. 31/01/2024. Salida: 19:00. Llegada: 21:30 h
Alojamiento en hotel Ikonik Ramblas. Entrada: 31/01/2024. Salida: 01/02/2024. Régimen: AD
Vuelo Barcelona - Asturias. 01/02/2024
Salida: 20:45 h. Llegada: 22:20 h</t>
  </si>
  <si>
    <t>Madrid, 26 de febrero de 2024</t>
  </si>
  <si>
    <t>Reunión con la ministra de Educación</t>
  </si>
  <si>
    <t>Tren Asturias - Madrid
26/12/2024. Salida: 06:56.
Tren Madrid - Asturias 26/12/2024. Salida: 18:35</t>
  </si>
  <si>
    <t>Madrid, 26 de febrero de 2025</t>
  </si>
  <si>
    <t>Acto de clausura de SpainSkills 2024</t>
  </si>
  <si>
    <t>Vuelo Asturias - Madrid
13/04/2024. Salida: 09:30.
Vuelo Madrid - Asturias 13/04/2024. Salida: 15:55</t>
  </si>
  <si>
    <t>Agenda 6</t>
  </si>
  <si>
    <t>Cuenca, 27 de septiembre de 2024</t>
  </si>
  <si>
    <t>Congreso Nacional de Radio Escolar</t>
  </si>
  <si>
    <t>Alojamiento en hotel Torremangana. Entrada: 26/09/2024. Salida: 27/09/2024. Régimen: AD</t>
  </si>
  <si>
    <t>Agenda 7</t>
  </si>
  <si>
    <t>Madrid, 22 de octubre de 2024</t>
  </si>
  <si>
    <t>Tren Asturias - Madrid
22/10/2024. Salida: 06:29.
Tren Madrid - Asturias 22/10/2024. Salida: 18:51</t>
  </si>
  <si>
    <t>Agenda 8</t>
  </si>
  <si>
    <t>Madrid, 19 de noviembre de 2024</t>
  </si>
  <si>
    <t>Salón internacional de tecnología e innovación educativa (SIMO EDUCACIÓN)</t>
  </si>
  <si>
    <t>Vuelo Asturias - Madrid
19/11/2024. Salida: 17:40. 
Vuelo Madrid - Asturias
20/11/2024. Salida: 15:45.
Alojamiento en hotel Liabeny. Entrada: 19/11/2024. Salida: 20/11/2024. Régimen AD</t>
  </si>
  <si>
    <t>Impresión de un mapa actualizado de la red de escuelas autonómicas de 0 a 3 años en un soporte de cartón pluma</t>
  </si>
  <si>
    <t>Impresión de mapa actualizado de la red de escuelas autonómicas 0 a 3 para presentación a los medios</t>
  </si>
  <si>
    <t>Tukán Somos Impresores S.L.</t>
  </si>
  <si>
    <t>Suministro de setencientas botellas de agua mineral natural</t>
  </si>
  <si>
    <t xml:space="preserve">Disponer de agua envasada para ofrecerla a autoridades y representantes de entidades públicas y privadas con los que se reúne la consejera </t>
  </si>
  <si>
    <t>Bebidas y Alimentación Asturias SLU</t>
  </si>
  <si>
    <t xml:space="preserve">Impresión y suministro de trescientas dos tarjetas postales con motivo navideño </t>
  </si>
  <si>
    <t>Felicitar a los representantes de entidades públicas y privadas con los que la consejera de Educación mantiene relaciones inherentes al cargo que desempeña</t>
  </si>
  <si>
    <t>Gráficas Cano (IMPRIMIMOS S.L.)</t>
  </si>
  <si>
    <t>MADRID - 17/01/24</t>
  </si>
  <si>
    <t>COMISIÓN DE FORMACIÓN PROFESIONAL DE LA CONFERENCIA SECTORIAL DE EDUCACIÓN Y DE LA COMISIÓN SECTORIAL</t>
  </si>
  <si>
    <t>AVIÓN IDA Y VUELTA</t>
  </si>
  <si>
    <t>SANANDER, S.L.</t>
  </si>
  <si>
    <t>MADRID - 26/01/24</t>
  </si>
  <si>
    <t>ACTO INSTITUCIONAL DEL DÍA DE ASTURIAS EN FITUR</t>
  </si>
  <si>
    <t>TREN MADRID - OVIEDO</t>
  </si>
  <si>
    <t>SANANDER,S.L.</t>
  </si>
  <si>
    <t>AVIÓN ASTURIAS - MADRID</t>
  </si>
  <si>
    <t>CUENCA - 26;27/09/24</t>
  </si>
  <si>
    <t>CONGRESO NACIONAL DE RADIOS ESCOLARES 2024</t>
  </si>
  <si>
    <t>HOTEL</t>
  </si>
  <si>
    <t>MADRID - 21/10/24</t>
  </si>
  <si>
    <t>CONFERENCIA DE EDUCACIÓN. MINISTERIO DE EDUCACIÓN, FORMACIÓN PROFESIONALY DEPORTES.</t>
  </si>
  <si>
    <t>TREN GIJÓN - MADRID</t>
  </si>
  <si>
    <t>CONFERENCIA DE EDUCACIÓN. MINISTERIO DE EDUCACIÓN, FORMACIÓN PROFESIONALY DEPORTES. ENCUENTRO Y REUNIÓN CON EL MINISTRO DE DERECHOS SOCIALES Y CONSEJERA DE EDUCACIÓN.</t>
  </si>
  <si>
    <t>ALOJAMIENTO Y DESAYUNO MADRID</t>
  </si>
  <si>
    <t>MADRID - 22/10/24</t>
  </si>
  <si>
    <t>ENCUENTRO Y REUNIÓN CON EL MINISTRO DE DERECHOS SOCIALES Y CONSEJERA DE EDUCACIÓN.</t>
  </si>
  <si>
    <t>Jefa de Gabinete: Susana Díaz Machargo</t>
  </si>
  <si>
    <t>Consejera de Educación: Lydia Espina Lopez</t>
  </si>
  <si>
    <t>Director General de Inclusion Educativa y Ordenacion : David Artime García</t>
  </si>
  <si>
    <t>Consejera de Educación: Lydia Espina López</t>
  </si>
  <si>
    <t>MADRID, 29 ABRIL 2024</t>
  </si>
  <si>
    <t>MINISTERIO DE EDUCACIÓN, FORMACIÓN PROFESIONAL Y DEPORTES
COMISIÓN GENERAL EDUCACIÓN "MODERNIZACIÓN Y DIGITALIZACIÓN DEL SISTEMA EDUCATIVO, INCLUIDA LA EDUCACIÓN TEMPRANA DE 0 A 3 AÑOS"</t>
  </si>
  <si>
    <t>MADRID, 19 y 20 NOVIEMBRE 2024</t>
  </si>
  <si>
    <t>SALÓN INTERNACIONAL TECNOLOGÍA E INNOVACIÓN EDUCATIVA (SIMO EDUCACIÓN)</t>
  </si>
  <si>
    <t>MADRID, 19 NOVIEMBRE 2024</t>
  </si>
  <si>
    <t>Director General de Infraestructuras y Tecnologias Educativas: Julio Pablo Vallaure Arredondo</t>
  </si>
  <si>
    <t>MADRID, 29 ENERO 2024</t>
  </si>
  <si>
    <t>AGENCIA ESPAÑOLA DE PROTECCIÓN DE DATOS
JORNADA CONMEMORATIVA DEL DÍA INTERNACIONAL DE LA PROTECCIÓN DE DATOS</t>
  </si>
  <si>
    <t>ALOJAMIENTO
ENTRADA 28 enero 2024
SALIDA 29 enero 2024</t>
  </si>
  <si>
    <t>BARCELONA, 01 FEBRERO 2024</t>
  </si>
  <si>
    <t>CONSEJERÍA DE EDUCACIÓN
FERIA TECNOLÓGICA INTEGRATED SYSTEM EUROPE (ISE 2024) EN LA JORNADA DEDICADA A LA EDUCACIÓN</t>
  </si>
  <si>
    <t>AVIÓN
IDA 31 ENERO 2024
VUELTA 01 FEBRERO 2024</t>
  </si>
  <si>
    <t>ALOJAMIENTO
ENTRADA 31 enero 2024
SALIDA 1 febrero 2024</t>
  </si>
  <si>
    <t>TREN
IDA 29 ABRIL 2024
VUELTA 29 ABRIL 2024</t>
  </si>
  <si>
    <t>AVIÓN
IDA 19 NOVIEMBRE 2024
VUELTA 20 NOVIEMBRE 2024</t>
  </si>
  <si>
    <t>ALOJAMIENTO
ENTRADA 19 noviembre 2024
SALIDA 20 noviembre 2024</t>
  </si>
  <si>
    <t>Comida de trabajo / protocolaria</t>
  </si>
  <si>
    <t>EL TONEL VILLAVICIOSA SL</t>
  </si>
  <si>
    <t>Reunion de trabajo con el Sr. Consejero y la Sra. Viceconsejera de Educacion y Deportes de Castilla la Mancha con motivo del nuevo modelo de las Escuelas Infantiles a implantar en el Principado de Asturias y posterior visita a la Escuela Infantil, sita en Villaviciosa.</t>
  </si>
  <si>
    <t>EVA LEDO CABALEIRO</t>
  </si>
  <si>
    <t>Madrid, 17 de enero de 2024</t>
  </si>
  <si>
    <t>Asistencia a la reunión conjunta convocada por la Secretaría General de Formación Profesional  del Ministerio de Educación, Formación Profesional y Deportes para tratar sobre el Real Decreto 659/2023, de 16 de julio ,por el que se desarrolla la ordenación del sistema de Formación Profesional y, sobre los programas de Cooperación Territorial y Fondos transferidos por el MEFPD.</t>
  </si>
  <si>
    <t>Vuelo Iberia 
Asturias-Madrid
ida y vuelta</t>
  </si>
  <si>
    <t>SANANDER, S.L.
CIF: B39448303</t>
  </si>
  <si>
    <t>Sede del Ministerio de Educación, Formación Profesional y Deportes. (C/Alcalá, 34). Madrid.</t>
  </si>
  <si>
    <t>Madrid, 12 y 13 de abril de 2024</t>
  </si>
  <si>
    <t>Asistencia a la competición Spainskills, para estudiantes o recién titulados en formación profesional del sistema educativo</t>
  </si>
  <si>
    <t>Recinto ferial IFEMA.</t>
  </si>
  <si>
    <t>Estancia</t>
  </si>
  <si>
    <t>HOTEL MADRID CHAMARTIN
MELIÁ HOTELS INTERNATIONAL, S.A. 
CIF: A78304516</t>
  </si>
  <si>
    <t>Madrid, 29 de abril de 2024</t>
  </si>
  <si>
    <t>Asistencia a la sesión de la Comisión General de Educación convocada por la directora general de Evaluación y Cooperación Territorial, Mónica Domínguez, para tratar sobre el reparto de fondos del Programa de impulso a la escolarización en el Primer Ciclo de Educación Infantil, (fondos MRR).</t>
  </si>
  <si>
    <t>RENFE 
Trayecto tren 
ida y vuelta</t>
  </si>
  <si>
    <t>Sede central del Ministerio de Educación, Formación Profesional y Deportes, 
(C/ Alcalá, 34). Madrid.</t>
  </si>
  <si>
    <t>Directora General de Centros, Red 0 a 3 y Enseñanzas Profesionales : Eva Ledo Cabaleiro</t>
  </si>
  <si>
    <t>Reuniones con el ministro de Derechos Sociales, con los secretarios de Estado de Derechos Sociales y de Educación y con los directores generales de Derechos de las Personas con Discapacidad.</t>
  </si>
  <si>
    <t xml:space="preserve">Reuniones con el ministro de Derechos Sociales, con los secretarios de Estado de Derechos Sociales y de Educación y con los directores generales de Derechos de las Personas con Discapacidad.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</si>
</sst>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#,##0.00\ &quot;€&quot;;[Red]\-#,##0.00\ &quot;€&quot;"/>
    <numFmt numFmtId="164" formatCode="#,##0.00\ &quot;€&quot;"/>
  </numFmts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9"/>
      <name val="Calibri"/>
      <family val="2"/>
    </font>
    <font>
      <sz val="10"/>
      <name val="Calibri"/>
      <family val="2"/>
    </font>
    <font>
      <sz val="12"/>
      <name val="Calibri"/>
      <family val="2"/>
    </font>
    <font>
      <b/>
      <sz val="10"/>
      <color indexed="9"/>
      <name val="Calibri"/>
      <family val="2"/>
    </font>
    <font>
      <b/>
      <sz val="10"/>
      <name val="Calibri"/>
      <family val="2"/>
    </font>
    <font>
      <b/>
      <i/>
      <sz val="10"/>
      <name val="Calibri"/>
      <family val="2"/>
    </font>
    <font>
      <i/>
      <sz val="10"/>
      <name val="Calibri"/>
      <family val="2"/>
    </font>
    <font>
      <sz val="10"/>
      <color indexed="9"/>
      <name val="Calibri"/>
      <family val="2"/>
    </font>
    <font>
      <b/>
      <i/>
      <sz val="10"/>
      <color indexed="9"/>
      <name val="Calibri"/>
      <family val="2"/>
    </font>
    <font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0" tint="-0.14999847407452621"/>
      <name val="Calibri"/>
      <family val="2"/>
      <scheme val="minor"/>
    </font>
    <font>
      <sz val="12"/>
      <color indexed="8"/>
      <name val="Calibri"/>
      <family val="2"/>
    </font>
    <font>
      <sz val="9"/>
      <color theme="1"/>
      <name val="Calibri"/>
      <family val="2"/>
    </font>
    <font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indexed="55"/>
      </bottom>
      <diagonal/>
    </border>
    <border>
      <left style="double">
        <color indexed="55"/>
      </left>
      <right style="thin">
        <color indexed="55"/>
      </right>
      <top style="double">
        <color indexed="55"/>
      </top>
      <bottom style="double">
        <color indexed="55"/>
      </bottom>
      <diagonal/>
    </border>
    <border>
      <left style="thin">
        <color indexed="55"/>
      </left>
      <right style="thin">
        <color indexed="55"/>
      </right>
      <top/>
      <bottom style="double">
        <color indexed="55"/>
      </bottom>
      <diagonal/>
    </border>
    <border>
      <left style="thin">
        <color indexed="55"/>
      </left>
      <right style="double">
        <color indexed="55"/>
      </right>
      <top style="double">
        <color indexed="55"/>
      </top>
      <bottom style="double">
        <color indexed="55"/>
      </bottom>
      <diagonal/>
    </border>
    <border>
      <left style="double">
        <color indexed="55"/>
      </left>
      <right/>
      <top style="double">
        <color indexed="55"/>
      </top>
      <bottom/>
      <diagonal/>
    </border>
    <border>
      <left/>
      <right style="thin">
        <color indexed="55"/>
      </right>
      <top style="double">
        <color indexed="55"/>
      </top>
      <bottom/>
      <diagonal/>
    </border>
    <border>
      <left style="thin">
        <color indexed="55"/>
      </left>
      <right style="double">
        <color indexed="55"/>
      </right>
      <top style="double">
        <color indexed="55"/>
      </top>
      <bottom/>
      <diagonal/>
    </border>
    <border>
      <left/>
      <right/>
      <top style="double">
        <color indexed="55"/>
      </top>
      <bottom/>
      <diagonal/>
    </border>
    <border>
      <left/>
      <right style="double">
        <color indexed="55"/>
      </right>
      <top style="double">
        <color indexed="55"/>
      </top>
      <bottom/>
      <diagonal/>
    </border>
    <border>
      <left style="double">
        <color indexed="55"/>
      </left>
      <right style="thin">
        <color indexed="55"/>
      </right>
      <top/>
      <bottom style="double">
        <color indexed="55"/>
      </bottom>
      <diagonal/>
    </border>
    <border>
      <left style="thin">
        <color indexed="55"/>
      </left>
      <right style="double">
        <color indexed="55"/>
      </right>
      <top/>
      <bottom style="double">
        <color indexed="55"/>
      </bottom>
      <diagonal/>
    </border>
    <border>
      <left/>
      <right style="thin">
        <color indexed="55"/>
      </right>
      <top style="double">
        <color indexed="55"/>
      </top>
      <bottom style="double">
        <color indexed="55"/>
      </bottom>
      <diagonal/>
    </border>
    <border>
      <left/>
      <right style="double">
        <color indexed="55"/>
      </right>
      <top/>
      <bottom style="double">
        <color indexed="55"/>
      </bottom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 style="double">
        <color indexed="55"/>
      </right>
      <top/>
      <bottom style="thin">
        <color indexed="55"/>
      </bottom>
      <diagonal/>
    </border>
    <border>
      <left/>
      <right style="thin">
        <color indexed="55"/>
      </right>
      <top/>
      <bottom style="thin">
        <color indexed="55"/>
      </bottom>
      <diagonal/>
    </border>
    <border>
      <left/>
      <right style="double">
        <color indexed="55"/>
      </right>
      <top/>
      <bottom style="thin">
        <color indexed="55"/>
      </bottom>
      <diagonal/>
    </border>
    <border>
      <left style="double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double">
        <color indexed="55"/>
      </right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double">
        <color indexed="55"/>
      </left>
      <right style="thin">
        <color indexed="55"/>
      </right>
      <top style="thin">
        <color indexed="55"/>
      </top>
      <bottom style="double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double">
        <color indexed="55"/>
      </bottom>
      <diagonal/>
    </border>
    <border>
      <left style="thin">
        <color indexed="55"/>
      </left>
      <right style="double">
        <color indexed="55"/>
      </right>
      <top style="thin">
        <color indexed="55"/>
      </top>
      <bottom style="double">
        <color indexed="55"/>
      </bottom>
      <diagonal/>
    </border>
    <border>
      <left/>
      <right style="thin">
        <color indexed="55"/>
      </right>
      <top style="thin">
        <color indexed="55"/>
      </top>
      <bottom style="double">
        <color indexed="55"/>
      </bottom>
      <diagonal/>
    </border>
    <border>
      <left/>
      <right style="thin">
        <color indexed="55"/>
      </right>
      <top/>
      <bottom/>
      <diagonal/>
    </border>
    <border>
      <left/>
      <right style="double">
        <color indexed="55"/>
      </right>
      <top/>
      <bottom/>
      <diagonal/>
    </border>
    <border>
      <left style="thin">
        <color indexed="55"/>
      </left>
      <right/>
      <top/>
      <bottom style="double">
        <color indexed="55"/>
      </bottom>
      <diagonal/>
    </border>
    <border>
      <left style="double">
        <color indexed="55"/>
      </left>
      <right style="double">
        <color indexed="55"/>
      </right>
      <top style="double">
        <color indexed="55"/>
      </top>
      <bottom style="double">
        <color indexed="55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55"/>
      </left>
      <right style="double">
        <color indexed="55"/>
      </right>
      <top style="thin">
        <color indexed="55"/>
      </top>
      <bottom/>
      <diagonal/>
    </border>
    <border>
      <left/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 style="double">
        <color indexed="55"/>
      </right>
      <top/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/>
      <right style="double">
        <color indexed="55"/>
      </right>
      <top style="thin">
        <color indexed="55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indexed="55"/>
      </right>
      <top style="double">
        <color rgb="FF969696"/>
      </top>
      <bottom style="thin">
        <color indexed="64"/>
      </bottom>
      <diagonal/>
    </border>
    <border>
      <left/>
      <right style="thin">
        <color indexed="55"/>
      </right>
      <top style="double">
        <color rgb="FF969696"/>
      </top>
      <bottom style="thin">
        <color indexed="64"/>
      </bottom>
      <diagonal/>
    </border>
    <border>
      <left style="thin">
        <color indexed="55"/>
      </left>
      <right style="double">
        <color indexed="55"/>
      </right>
      <top style="double">
        <color rgb="FF969696"/>
      </top>
      <bottom style="thin">
        <color indexed="64"/>
      </bottom>
      <diagonal/>
    </border>
    <border>
      <left style="thin">
        <color indexed="55"/>
      </left>
      <right style="thin">
        <color indexed="55"/>
      </right>
      <top style="double">
        <color rgb="FF969696"/>
      </top>
      <bottom style="thin">
        <color indexed="64"/>
      </bottom>
      <diagonal/>
    </border>
    <border>
      <left/>
      <right/>
      <top style="double">
        <color rgb="FF969696"/>
      </top>
      <bottom style="thin">
        <color indexed="64"/>
      </bottom>
      <diagonal/>
    </border>
    <border>
      <left style="double">
        <color indexed="55"/>
      </left>
      <right style="double">
        <color indexed="55"/>
      </right>
      <top style="double">
        <color rgb="FF969696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51">
    <xf numFmtId="0" fontId="0" fillId="0" borderId="0" xfId="0"/>
    <xf numFmtId="14" fontId="2" fillId="0" borderId="0" xfId="0" applyNumberFormat="1" applyFont="1" applyAlignment="1">
      <alignment horizontal="left" vertical="top"/>
    </xf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/>
    <xf numFmtId="0" fontId="4" fillId="0" borderId="0" xfId="0" applyFont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5" fillId="2" borderId="2" xfId="0" applyFont="1" applyFill="1" applyBorder="1"/>
    <xf numFmtId="0" fontId="5" fillId="2" borderId="3" xfId="0" applyFont="1" applyFill="1" applyBorder="1"/>
    <xf numFmtId="0" fontId="5" fillId="2" borderId="4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5" fillId="0" borderId="10" xfId="0" applyFont="1" applyFill="1" applyBorder="1"/>
    <xf numFmtId="0" fontId="5" fillId="0" borderId="3" xfId="0" applyFont="1" applyFill="1" applyBorder="1"/>
    <xf numFmtId="0" fontId="5" fillId="0" borderId="11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 wrapText="1"/>
    </xf>
    <xf numFmtId="0" fontId="6" fillId="0" borderId="12" xfId="0" applyFont="1" applyFill="1" applyBorder="1" applyAlignment="1">
      <alignment horizontal="center" wrapText="1"/>
    </xf>
    <xf numFmtId="0" fontId="7" fillId="3" borderId="4" xfId="0" applyFont="1" applyFill="1" applyBorder="1" applyAlignment="1">
      <alignment horizontal="center" wrapText="1"/>
    </xf>
    <xf numFmtId="0" fontId="5" fillId="2" borderId="12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wrapText="1"/>
    </xf>
    <xf numFmtId="0" fontId="5" fillId="2" borderId="13" xfId="0" applyFont="1" applyFill="1" applyBorder="1" applyAlignment="1">
      <alignment horizontal="center" wrapText="1"/>
    </xf>
    <xf numFmtId="0" fontId="3" fillId="0" borderId="15" xfId="0" applyFont="1" applyBorder="1" applyAlignment="1">
      <alignment horizontal="center"/>
    </xf>
    <xf numFmtId="164" fontId="3" fillId="0" borderId="16" xfId="0" applyNumberFormat="1" applyFont="1" applyFill="1" applyBorder="1" applyAlignment="1">
      <alignment horizontal="right"/>
    </xf>
    <xf numFmtId="164" fontId="8" fillId="3" borderId="15" xfId="0" applyNumberFormat="1" applyFont="1" applyFill="1" applyBorder="1" applyAlignment="1">
      <alignment horizontal="right"/>
    </xf>
    <xf numFmtId="164" fontId="3" fillId="0" borderId="16" xfId="0" applyNumberFormat="1" applyFont="1" applyBorder="1" applyAlignment="1">
      <alignment horizontal="right"/>
    </xf>
    <xf numFmtId="164" fontId="3" fillId="0" borderId="14" xfId="0" applyNumberFormat="1" applyFont="1" applyBorder="1" applyAlignment="1">
      <alignment horizontal="right"/>
    </xf>
    <xf numFmtId="164" fontId="3" fillId="0" borderId="14" xfId="0" applyNumberFormat="1" applyFont="1" applyFill="1" applyBorder="1" applyAlignment="1">
      <alignment horizontal="right"/>
    </xf>
    <xf numFmtId="164" fontId="9" fillId="2" borderId="16" xfId="0" applyNumberFormat="1" applyFont="1" applyFill="1" applyBorder="1" applyAlignment="1">
      <alignment horizontal="right"/>
    </xf>
    <xf numFmtId="164" fontId="9" fillId="2" borderId="17" xfId="0" applyNumberFormat="1" applyFont="1" applyFill="1" applyBorder="1" applyAlignment="1">
      <alignment horizontal="right"/>
    </xf>
    <xf numFmtId="164" fontId="10" fillId="2" borderId="17" xfId="0" applyNumberFormat="1" applyFont="1" applyFill="1" applyBorder="1" applyAlignment="1">
      <alignment horizontal="right"/>
    </xf>
    <xf numFmtId="164" fontId="3" fillId="0" borderId="21" xfId="0" applyNumberFormat="1" applyFont="1" applyFill="1" applyBorder="1" applyAlignment="1">
      <alignment horizontal="right"/>
    </xf>
    <xf numFmtId="164" fontId="8" fillId="3" borderId="20" xfId="0" applyNumberFormat="1" applyFont="1" applyFill="1" applyBorder="1" applyAlignment="1">
      <alignment horizontal="right"/>
    </xf>
    <xf numFmtId="164" fontId="3" fillId="0" borderId="21" xfId="0" applyNumberFormat="1" applyFont="1" applyBorder="1" applyAlignment="1">
      <alignment horizontal="right"/>
    </xf>
    <xf numFmtId="164" fontId="3" fillId="0" borderId="19" xfId="0" applyNumberFormat="1" applyFont="1" applyBorder="1" applyAlignment="1">
      <alignment horizontal="right"/>
    </xf>
    <xf numFmtId="164" fontId="3" fillId="0" borderId="19" xfId="0" applyNumberFormat="1" applyFont="1" applyFill="1" applyBorder="1" applyAlignment="1">
      <alignment horizontal="right"/>
    </xf>
    <xf numFmtId="0" fontId="3" fillId="0" borderId="20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164" fontId="3" fillId="0" borderId="22" xfId="0" applyNumberFormat="1" applyFont="1" applyFill="1" applyBorder="1" applyAlignment="1">
      <alignment horizontal="right"/>
    </xf>
    <xf numFmtId="164" fontId="3" fillId="0" borderId="25" xfId="0" applyNumberFormat="1" applyFont="1" applyFill="1" applyBorder="1" applyAlignment="1">
      <alignment horizontal="right"/>
    </xf>
    <xf numFmtId="164" fontId="8" fillId="3" borderId="24" xfId="0" applyNumberFormat="1" applyFont="1" applyFill="1" applyBorder="1" applyAlignment="1">
      <alignment horizontal="right"/>
    </xf>
    <xf numFmtId="164" fontId="3" fillId="0" borderId="25" xfId="0" applyNumberFormat="1" applyFont="1" applyBorder="1" applyAlignment="1">
      <alignment horizontal="right"/>
    </xf>
    <xf numFmtId="164" fontId="3" fillId="0" borderId="23" xfId="0" applyNumberFormat="1" applyFont="1" applyBorder="1" applyAlignment="1">
      <alignment horizontal="right"/>
    </xf>
    <xf numFmtId="164" fontId="3" fillId="0" borderId="23" xfId="0" applyNumberFormat="1" applyFont="1" applyFill="1" applyBorder="1" applyAlignment="1">
      <alignment horizontal="right"/>
    </xf>
    <xf numFmtId="164" fontId="9" fillId="2" borderId="27" xfId="0" applyNumberFormat="1" applyFont="1" applyFill="1" applyBorder="1" applyAlignment="1">
      <alignment horizontal="right"/>
    </xf>
    <xf numFmtId="164" fontId="10" fillId="2" borderId="27" xfId="0" applyNumberFormat="1" applyFont="1" applyFill="1" applyBorder="1" applyAlignment="1">
      <alignment horizontal="right"/>
    </xf>
    <xf numFmtId="0" fontId="6" fillId="0" borderId="0" xfId="0" applyFont="1"/>
    <xf numFmtId="0" fontId="6" fillId="0" borderId="27" xfId="0" applyFont="1" applyBorder="1"/>
    <xf numFmtId="164" fontId="6" fillId="0" borderId="10" xfId="0" applyNumberFormat="1" applyFont="1" applyBorder="1"/>
    <xf numFmtId="164" fontId="6" fillId="0" borderId="28" xfId="0" applyNumberFormat="1" applyFont="1" applyBorder="1"/>
    <xf numFmtId="164" fontId="7" fillId="3" borderId="11" xfId="0" applyNumberFormat="1" applyFont="1" applyFill="1" applyBorder="1"/>
    <xf numFmtId="164" fontId="6" fillId="0" borderId="1" xfId="0" applyNumberFormat="1" applyFont="1" applyBorder="1"/>
    <xf numFmtId="164" fontId="10" fillId="2" borderId="29" xfId="0" applyNumberFormat="1" applyFont="1" applyFill="1" applyBorder="1" applyAlignment="1">
      <alignment horizontal="right"/>
    </xf>
    <xf numFmtId="0" fontId="6" fillId="0" borderId="18" xfId="0" applyFont="1" applyBorder="1" applyAlignment="1">
      <alignment horizontal="left" vertical="center"/>
    </xf>
    <xf numFmtId="0" fontId="6" fillId="0" borderId="18" xfId="0" applyFont="1" applyBorder="1" applyAlignment="1">
      <alignment horizontal="left" vertical="center" wrapText="1"/>
    </xf>
    <xf numFmtId="0" fontId="3" fillId="0" borderId="19" xfId="0" applyFont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164" fontId="3" fillId="0" borderId="32" xfId="0" applyNumberFormat="1" applyFont="1" applyFill="1" applyBorder="1" applyAlignment="1">
      <alignment horizontal="right"/>
    </xf>
    <xf numFmtId="164" fontId="8" fillId="3" borderId="33" xfId="0" applyNumberFormat="1" applyFont="1" applyFill="1" applyBorder="1" applyAlignment="1">
      <alignment horizontal="right"/>
    </xf>
    <xf numFmtId="164" fontId="3" fillId="0" borderId="32" xfId="0" applyNumberFormat="1" applyFont="1" applyBorder="1" applyAlignment="1">
      <alignment horizontal="right"/>
    </xf>
    <xf numFmtId="164" fontId="3" fillId="0" borderId="34" xfId="0" applyNumberFormat="1" applyFont="1" applyBorder="1" applyAlignment="1">
      <alignment horizontal="right"/>
    </xf>
    <xf numFmtId="164" fontId="3" fillId="0" borderId="34" xfId="0" applyNumberFormat="1" applyFont="1" applyFill="1" applyBorder="1" applyAlignment="1">
      <alignment horizontal="right"/>
    </xf>
    <xf numFmtId="164" fontId="8" fillId="3" borderId="31" xfId="0" applyNumberFormat="1" applyFont="1" applyFill="1" applyBorder="1" applyAlignment="1">
      <alignment horizontal="right"/>
    </xf>
    <xf numFmtId="0" fontId="3" fillId="0" borderId="35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12" fillId="0" borderId="30" xfId="0" applyFont="1" applyBorder="1" applyAlignment="1">
      <alignment vertical="center"/>
    </xf>
    <xf numFmtId="0" fontId="3" fillId="0" borderId="30" xfId="0" applyFont="1" applyFill="1" applyBorder="1" applyAlignment="1">
      <alignment horizontal="center" vertical="center" wrapText="1"/>
    </xf>
    <xf numFmtId="0" fontId="12" fillId="0" borderId="30" xfId="0" applyFont="1" applyBorder="1" applyAlignment="1">
      <alignment vertical="center" wrapText="1"/>
    </xf>
    <xf numFmtId="0" fontId="6" fillId="0" borderId="10" xfId="0" applyFont="1" applyBorder="1" applyAlignment="1">
      <alignment horizontal="left" vertical="center"/>
    </xf>
    <xf numFmtId="164" fontId="3" fillId="0" borderId="26" xfId="0" applyNumberFormat="1" applyFont="1" applyFill="1" applyBorder="1" applyAlignment="1">
      <alignment horizontal="right"/>
    </xf>
    <xf numFmtId="164" fontId="7" fillId="3" borderId="24" xfId="0" applyNumberFormat="1" applyFont="1" applyFill="1" applyBorder="1" applyAlignment="1">
      <alignment horizontal="right"/>
    </xf>
    <xf numFmtId="164" fontId="10" fillId="2" borderId="16" xfId="0" applyNumberFormat="1" applyFont="1" applyFill="1" applyBorder="1" applyAlignment="1">
      <alignment horizontal="right"/>
    </xf>
    <xf numFmtId="0" fontId="1" fillId="0" borderId="36" xfId="0" applyFont="1" applyBorder="1" applyAlignment="1">
      <alignment horizontal="left" vertical="center" wrapText="1"/>
    </xf>
    <xf numFmtId="0" fontId="1" fillId="5" borderId="36" xfId="0" applyFont="1" applyFill="1" applyBorder="1" applyAlignment="1">
      <alignment horizontal="center" vertical="center" wrapText="1"/>
    </xf>
    <xf numFmtId="0" fontId="1" fillId="6" borderId="36" xfId="0" applyFont="1" applyFill="1" applyBorder="1" applyAlignment="1">
      <alignment horizontal="left" vertical="center" wrapText="1"/>
    </xf>
    <xf numFmtId="14" fontId="0" fillId="0" borderId="36" xfId="0" applyNumberFormat="1" applyFont="1" applyBorder="1" applyAlignment="1">
      <alignment horizontal="left" vertical="center" wrapText="1"/>
    </xf>
    <xf numFmtId="0" fontId="0" fillId="0" borderId="36" xfId="0" applyFont="1" applyBorder="1" applyAlignment="1">
      <alignment horizontal="left" vertical="center" wrapText="1"/>
    </xf>
    <xf numFmtId="164" fontId="0" fillId="0" borderId="36" xfId="0" applyNumberFormat="1" applyFont="1" applyBorder="1" applyAlignment="1">
      <alignment horizontal="center" vertical="center" wrapText="1"/>
    </xf>
    <xf numFmtId="0" fontId="0" fillId="0" borderId="36" xfId="0" applyFont="1" applyBorder="1" applyAlignment="1">
      <alignment horizontal="center" vertical="center" wrapText="1"/>
    </xf>
    <xf numFmtId="0" fontId="13" fillId="4" borderId="0" xfId="0" applyFont="1" applyFill="1"/>
    <xf numFmtId="0" fontId="15" fillId="4" borderId="0" xfId="0" applyFont="1" applyFill="1"/>
    <xf numFmtId="0" fontId="13" fillId="4" borderId="0" xfId="0" applyFont="1" applyFill="1" applyAlignment="1">
      <alignment horizontal="left" vertical="center"/>
    </xf>
    <xf numFmtId="0" fontId="14" fillId="4" borderId="0" xfId="0" applyFont="1" applyFill="1" applyAlignment="1">
      <alignment horizontal="left" vertical="center" wrapText="1"/>
    </xf>
    <xf numFmtId="0" fontId="1" fillId="5" borderId="36" xfId="0" applyFont="1" applyFill="1" applyBorder="1" applyAlignment="1">
      <alignment horizontal="center"/>
    </xf>
    <xf numFmtId="164" fontId="0" fillId="0" borderId="36" xfId="0" applyNumberFormat="1" applyFont="1" applyBorder="1" applyAlignment="1">
      <alignment horizontal="right" vertical="center"/>
    </xf>
    <xf numFmtId="0" fontId="0" fillId="0" borderId="36" xfId="0" applyBorder="1" applyAlignment="1">
      <alignment vertical="center" wrapText="1"/>
    </xf>
    <xf numFmtId="4" fontId="16" fillId="0" borderId="36" xfId="0" applyNumberFormat="1" applyFont="1" applyBorder="1" applyAlignment="1">
      <alignment horizontal="right" vertical="center"/>
    </xf>
    <xf numFmtId="0" fontId="0" fillId="0" borderId="36" xfId="0" applyFont="1" applyBorder="1" applyAlignment="1">
      <alignment vertical="center" wrapText="1"/>
    </xf>
    <xf numFmtId="8" fontId="0" fillId="0" borderId="36" xfId="0" applyNumberFormat="1" applyBorder="1" applyAlignment="1">
      <alignment vertical="center"/>
    </xf>
    <xf numFmtId="0" fontId="0" fillId="0" borderId="36" xfId="0" applyBorder="1" applyAlignment="1">
      <alignment vertical="center"/>
    </xf>
    <xf numFmtId="0" fontId="0" fillId="0" borderId="36" xfId="0" applyBorder="1" applyAlignment="1">
      <alignment horizontal="center" vertical="center"/>
    </xf>
    <xf numFmtId="0" fontId="0" fillId="0" borderId="36" xfId="0" applyBorder="1" applyAlignment="1">
      <alignment horizontal="center" vertical="center" wrapText="1"/>
    </xf>
    <xf numFmtId="0" fontId="1" fillId="5" borderId="36" xfId="0" applyFont="1" applyFill="1" applyBorder="1" applyAlignment="1">
      <alignment horizontal="center" wrapText="1"/>
    </xf>
    <xf numFmtId="8" fontId="11" fillId="0" borderId="36" xfId="0" applyNumberFormat="1" applyFont="1" applyBorder="1" applyAlignment="1">
      <alignment horizontal="center" vertical="center"/>
    </xf>
    <xf numFmtId="8" fontId="0" fillId="0" borderId="36" xfId="0" applyNumberFormat="1" applyBorder="1" applyAlignment="1">
      <alignment horizontal="center" vertical="center"/>
    </xf>
    <xf numFmtId="0" fontId="1" fillId="6" borderId="0" xfId="0" applyFont="1" applyFill="1" applyBorder="1" applyAlignment="1">
      <alignment horizontal="left" vertical="center" wrapText="1"/>
    </xf>
    <xf numFmtId="14" fontId="0" fillId="0" borderId="0" xfId="0" applyNumberFormat="1" applyFont="1" applyBorder="1" applyAlignment="1">
      <alignment horizontal="left" vertical="center" wrapText="1"/>
    </xf>
    <xf numFmtId="0" fontId="0" fillId="0" borderId="0" xfId="0" applyFont="1" applyBorder="1" applyAlignment="1">
      <alignment horizontal="left" vertical="center" wrapText="1"/>
    </xf>
    <xf numFmtId="164" fontId="0" fillId="0" borderId="0" xfId="0" applyNumberFormat="1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0" fillId="4" borderId="0" xfId="0" applyFill="1"/>
    <xf numFmtId="0" fontId="0" fillId="0" borderId="0" xfId="0" applyBorder="1" applyAlignment="1">
      <alignment vertical="center"/>
    </xf>
    <xf numFmtId="0" fontId="0" fillId="0" borderId="0" xfId="0" applyBorder="1" applyAlignment="1">
      <alignment vertical="center" wrapText="1"/>
    </xf>
    <xf numFmtId="8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37" xfId="0" applyBorder="1" applyAlignment="1">
      <alignment wrapText="1"/>
    </xf>
    <xf numFmtId="0" fontId="0" fillId="0" borderId="37" xfId="0" applyBorder="1" applyAlignment="1">
      <alignment vertical="center"/>
    </xf>
    <xf numFmtId="164" fontId="0" fillId="0" borderId="37" xfId="0" applyNumberFormat="1" applyBorder="1" applyAlignment="1">
      <alignment vertical="center"/>
    </xf>
    <xf numFmtId="0" fontId="0" fillId="0" borderId="37" xfId="0" applyBorder="1" applyAlignment="1">
      <alignment vertical="center" wrapText="1"/>
    </xf>
    <xf numFmtId="0" fontId="12" fillId="0" borderId="38" xfId="0" applyFont="1" applyBorder="1" applyAlignment="1">
      <alignment vertical="center" wrapText="1"/>
    </xf>
    <xf numFmtId="0" fontId="3" fillId="0" borderId="39" xfId="0" applyFont="1" applyBorder="1" applyAlignment="1">
      <alignment horizontal="center"/>
    </xf>
    <xf numFmtId="164" fontId="3" fillId="0" borderId="40" xfId="0" applyNumberFormat="1" applyFont="1" applyFill="1" applyBorder="1" applyAlignment="1">
      <alignment horizontal="right"/>
    </xf>
    <xf numFmtId="164" fontId="8" fillId="3" borderId="41" xfId="0" applyNumberFormat="1" applyFont="1" applyFill="1" applyBorder="1" applyAlignment="1">
      <alignment horizontal="right"/>
    </xf>
    <xf numFmtId="164" fontId="3" fillId="0" borderId="40" xfId="0" applyNumberFormat="1" applyFont="1" applyBorder="1" applyAlignment="1">
      <alignment horizontal="right"/>
    </xf>
    <xf numFmtId="164" fontId="3" fillId="0" borderId="42" xfId="0" applyNumberFormat="1" applyFont="1" applyBorder="1" applyAlignment="1">
      <alignment horizontal="right"/>
    </xf>
    <xf numFmtId="164" fontId="3" fillId="0" borderId="42" xfId="0" applyNumberFormat="1" applyFont="1" applyFill="1" applyBorder="1" applyAlignment="1">
      <alignment horizontal="right"/>
    </xf>
    <xf numFmtId="164" fontId="9" fillId="2" borderId="40" xfId="0" applyNumberFormat="1" applyFont="1" applyFill="1" applyBorder="1" applyAlignment="1">
      <alignment horizontal="right"/>
    </xf>
    <xf numFmtId="164" fontId="9" fillId="2" borderId="43" xfId="0" applyNumberFormat="1" applyFont="1" applyFill="1" applyBorder="1" applyAlignment="1">
      <alignment horizontal="right"/>
    </xf>
    <xf numFmtId="164" fontId="9" fillId="2" borderId="44" xfId="0" applyNumberFormat="1" applyFont="1" applyFill="1" applyBorder="1" applyAlignment="1">
      <alignment horizontal="right"/>
    </xf>
    <xf numFmtId="164" fontId="10" fillId="2" borderId="44" xfId="0" applyNumberFormat="1" applyFont="1" applyFill="1" applyBorder="1" applyAlignment="1">
      <alignment horizontal="right"/>
    </xf>
    <xf numFmtId="0" fontId="4" fillId="0" borderId="0" xfId="0" applyFont="1" applyAlignment="1">
      <alignment wrapText="1"/>
    </xf>
    <xf numFmtId="0" fontId="1" fillId="5" borderId="38" xfId="0" applyFont="1" applyFill="1" applyBorder="1" applyAlignment="1">
      <alignment horizontal="center"/>
    </xf>
    <xf numFmtId="0" fontId="0" fillId="0" borderId="38" xfId="0" applyBorder="1" applyAlignment="1">
      <alignment vertical="center"/>
    </xf>
    <xf numFmtId="8" fontId="11" fillId="0" borderId="38" xfId="0" applyNumberFormat="1" applyFont="1" applyBorder="1" applyAlignment="1">
      <alignment horizontal="center" vertical="center"/>
    </xf>
    <xf numFmtId="0" fontId="0" fillId="0" borderId="38" xfId="0" applyBorder="1" applyAlignment="1">
      <alignment horizontal="center" vertical="center" wrapText="1"/>
    </xf>
    <xf numFmtId="8" fontId="0" fillId="0" borderId="38" xfId="0" applyNumberFormat="1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18" fillId="0" borderId="45" xfId="0" applyFont="1" applyBorder="1" applyAlignment="1">
      <alignment horizontal="left" vertical="center" wrapText="1"/>
    </xf>
    <xf numFmtId="0" fontId="5" fillId="2" borderId="8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5" fillId="2" borderId="5" xfId="0" applyFont="1" applyFill="1" applyBorder="1" applyAlignment="1">
      <alignment horizontal="center"/>
    </xf>
    <xf numFmtId="0" fontId="0" fillId="0" borderId="45" xfId="0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0" fillId="0" borderId="47" xfId="0" applyBorder="1" applyAlignment="1">
      <alignment horizontal="center" vertical="center" wrapText="1"/>
    </xf>
    <xf numFmtId="0" fontId="18" fillId="0" borderId="45" xfId="0" applyFont="1" applyBorder="1" applyAlignment="1">
      <alignment horizontal="left" vertical="center" wrapText="1"/>
    </xf>
    <xf numFmtId="0" fontId="18" fillId="0" borderId="47" xfId="0" applyFont="1" applyBorder="1" applyAlignment="1">
      <alignment horizontal="left" vertical="center" wrapText="1"/>
    </xf>
    <xf numFmtId="0" fontId="1" fillId="6" borderId="45" xfId="0" applyFont="1" applyFill="1" applyBorder="1" applyAlignment="1">
      <alignment horizontal="left" vertical="center"/>
    </xf>
    <xf numFmtId="0" fontId="1" fillId="6" borderId="46" xfId="0" applyFont="1" applyFill="1" applyBorder="1" applyAlignment="1">
      <alignment horizontal="left" vertical="center"/>
    </xf>
    <xf numFmtId="0" fontId="1" fillId="6" borderId="48" xfId="0" applyFont="1" applyFill="1" applyBorder="1" applyAlignment="1">
      <alignment horizontal="left" vertical="center"/>
    </xf>
    <xf numFmtId="0" fontId="17" fillId="0" borderId="45" xfId="0" applyFont="1" applyBorder="1" applyAlignment="1">
      <alignment horizontal="left" vertical="center" wrapText="1"/>
    </xf>
    <xf numFmtId="0" fontId="17" fillId="0" borderId="46" xfId="0" applyFont="1" applyBorder="1" applyAlignment="1">
      <alignment horizontal="left" vertical="center" wrapText="1"/>
    </xf>
    <xf numFmtId="0" fontId="17" fillId="0" borderId="47" xfId="0" applyFont="1" applyBorder="1" applyAlignment="1">
      <alignment horizontal="left" vertical="center" wrapText="1"/>
    </xf>
    <xf numFmtId="8" fontId="11" fillId="0" borderId="45" xfId="0" applyNumberFormat="1" applyFont="1" applyBorder="1" applyAlignment="1">
      <alignment horizontal="center" vertical="center"/>
    </xf>
    <xf numFmtId="8" fontId="11" fillId="0" borderId="46" xfId="0" applyNumberFormat="1" applyFont="1" applyBorder="1" applyAlignment="1">
      <alignment horizontal="center" vertical="center"/>
    </xf>
    <xf numFmtId="8" fontId="11" fillId="0" borderId="47" xfId="0" applyNumberFormat="1" applyFont="1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16"/>
  <sheetViews>
    <sheetView tabSelected="1" zoomScale="80" zoomScaleNormal="80" workbookViewId="0">
      <pane xSplit="3" ySplit="6" topLeftCell="Z7" activePane="bottomRight" state="frozen"/>
      <selection pane="topRight" activeCell="D1" sqref="D1"/>
      <selection pane="bottomLeft" activeCell="A7" sqref="A7"/>
      <selection pane="bottomRight" activeCell="B14" sqref="B14"/>
    </sheetView>
  </sheetViews>
  <sheetFormatPr baseColWidth="10" defaultRowHeight="15" x14ac:dyDescent="0.25"/>
  <cols>
    <col min="1" max="1" width="27.85546875" customWidth="1"/>
    <col min="2" max="2" width="20.85546875" customWidth="1"/>
    <col min="41" max="41" width="14.5703125" bestFit="1" customWidth="1"/>
  </cols>
  <sheetData>
    <row r="1" spans="1:43" x14ac:dyDescent="0.25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</row>
    <row r="2" spans="1:43" ht="15.75" x14ac:dyDescent="0.25">
      <c r="A2" s="4" t="s">
        <v>45</v>
      </c>
      <c r="B2" s="120"/>
      <c r="C2" s="120"/>
      <c r="D2" s="120"/>
      <c r="E2" s="120"/>
      <c r="F2" s="120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5"/>
      <c r="AM2" s="5"/>
      <c r="AN2" s="5"/>
      <c r="AO2" s="5"/>
      <c r="AP2" s="5"/>
      <c r="AQ2" s="5"/>
    </row>
    <row r="3" spans="1:43" ht="15.75" x14ac:dyDescent="0.25">
      <c r="A3" s="133" t="s">
        <v>46</v>
      </c>
      <c r="B3" s="133"/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133"/>
      <c r="R3" s="133"/>
      <c r="S3" s="133"/>
      <c r="T3" s="133"/>
      <c r="U3" s="133"/>
      <c r="V3" s="133"/>
      <c r="W3" s="133"/>
      <c r="X3" s="133"/>
      <c r="Y3" s="133"/>
      <c r="Z3" s="133"/>
      <c r="AA3" s="133"/>
      <c r="AB3" s="133"/>
      <c r="AC3" s="133"/>
      <c r="AD3" s="133"/>
      <c r="AE3" s="133"/>
      <c r="AF3" s="133"/>
      <c r="AG3" s="133"/>
      <c r="AH3" s="133"/>
      <c r="AI3" s="133"/>
      <c r="AJ3" s="133"/>
      <c r="AK3" s="133"/>
      <c r="AL3" s="5"/>
      <c r="AM3" s="5"/>
      <c r="AN3" s="5"/>
      <c r="AO3" s="5"/>
      <c r="AP3" s="5"/>
      <c r="AQ3" s="5"/>
    </row>
    <row r="4" spans="1:43" ht="15.75" thickBot="1" x14ac:dyDescent="0.3">
      <c r="A4" s="6"/>
      <c r="B4" s="6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</row>
    <row r="5" spans="1:43" ht="16.5" thickTop="1" thickBot="1" x14ac:dyDescent="0.3">
      <c r="A5" s="8" t="s">
        <v>0</v>
      </c>
      <c r="B5" s="9" t="s">
        <v>1</v>
      </c>
      <c r="C5" s="10" t="s">
        <v>2</v>
      </c>
      <c r="D5" s="134" t="s">
        <v>3</v>
      </c>
      <c r="E5" s="129"/>
      <c r="F5" s="11"/>
      <c r="G5" s="128" t="s">
        <v>4</v>
      </c>
      <c r="H5" s="129"/>
      <c r="I5" s="11"/>
      <c r="J5" s="128" t="s">
        <v>5</v>
      </c>
      <c r="K5" s="129"/>
      <c r="L5" s="11"/>
      <c r="M5" s="128" t="s">
        <v>6</v>
      </c>
      <c r="N5" s="129"/>
      <c r="O5" s="11"/>
      <c r="P5" s="128" t="s">
        <v>7</v>
      </c>
      <c r="Q5" s="129"/>
      <c r="R5" s="11"/>
      <c r="S5" s="128" t="s">
        <v>8</v>
      </c>
      <c r="T5" s="129"/>
      <c r="U5" s="11"/>
      <c r="V5" s="128" t="s">
        <v>9</v>
      </c>
      <c r="W5" s="129"/>
      <c r="X5" s="11"/>
      <c r="Y5" s="128" t="s">
        <v>10</v>
      </c>
      <c r="Z5" s="129"/>
      <c r="AA5" s="11"/>
      <c r="AB5" s="128" t="s">
        <v>11</v>
      </c>
      <c r="AC5" s="129"/>
      <c r="AD5" s="11"/>
      <c r="AE5" s="128" t="s">
        <v>12</v>
      </c>
      <c r="AF5" s="129"/>
      <c r="AG5" s="11"/>
      <c r="AH5" s="128" t="s">
        <v>13</v>
      </c>
      <c r="AI5" s="129"/>
      <c r="AJ5" s="11"/>
      <c r="AK5" s="128" t="s">
        <v>14</v>
      </c>
      <c r="AL5" s="129"/>
      <c r="AM5" s="11"/>
      <c r="AN5" s="130" t="s">
        <v>15</v>
      </c>
      <c r="AO5" s="131"/>
      <c r="AP5" s="131"/>
      <c r="AQ5" s="132"/>
    </row>
    <row r="6" spans="1:43" ht="53.25" thickTop="1" thickBot="1" x14ac:dyDescent="0.3">
      <c r="A6" s="12"/>
      <c r="B6" s="13"/>
      <c r="C6" s="14"/>
      <c r="D6" s="15" t="s">
        <v>16</v>
      </c>
      <c r="E6" s="16" t="s">
        <v>17</v>
      </c>
      <c r="F6" s="17" t="s">
        <v>18</v>
      </c>
      <c r="G6" s="16" t="s">
        <v>16</v>
      </c>
      <c r="H6" s="16" t="s">
        <v>17</v>
      </c>
      <c r="I6" s="17" t="s">
        <v>18</v>
      </c>
      <c r="J6" s="16" t="s">
        <v>16</v>
      </c>
      <c r="K6" s="16" t="s">
        <v>17</v>
      </c>
      <c r="L6" s="17" t="s">
        <v>18</v>
      </c>
      <c r="M6" s="16" t="s">
        <v>16</v>
      </c>
      <c r="N6" s="16" t="s">
        <v>17</v>
      </c>
      <c r="O6" s="17" t="s">
        <v>18</v>
      </c>
      <c r="P6" s="16" t="s">
        <v>16</v>
      </c>
      <c r="Q6" s="16" t="s">
        <v>17</v>
      </c>
      <c r="R6" s="17" t="s">
        <v>18</v>
      </c>
      <c r="S6" s="16" t="s">
        <v>16</v>
      </c>
      <c r="T6" s="16" t="s">
        <v>17</v>
      </c>
      <c r="U6" s="17" t="s">
        <v>18</v>
      </c>
      <c r="V6" s="16" t="s">
        <v>16</v>
      </c>
      <c r="W6" s="16" t="s">
        <v>17</v>
      </c>
      <c r="X6" s="17" t="s">
        <v>18</v>
      </c>
      <c r="Y6" s="16" t="s">
        <v>16</v>
      </c>
      <c r="Z6" s="16" t="s">
        <v>17</v>
      </c>
      <c r="AA6" s="17" t="s">
        <v>18</v>
      </c>
      <c r="AB6" s="16" t="s">
        <v>16</v>
      </c>
      <c r="AC6" s="16" t="s">
        <v>17</v>
      </c>
      <c r="AD6" s="17" t="s">
        <v>18</v>
      </c>
      <c r="AE6" s="16" t="s">
        <v>16</v>
      </c>
      <c r="AF6" s="16" t="s">
        <v>17</v>
      </c>
      <c r="AG6" s="17" t="s">
        <v>18</v>
      </c>
      <c r="AH6" s="16" t="s">
        <v>16</v>
      </c>
      <c r="AI6" s="16" t="s">
        <v>17</v>
      </c>
      <c r="AJ6" s="17" t="s">
        <v>18</v>
      </c>
      <c r="AK6" s="16" t="s">
        <v>16</v>
      </c>
      <c r="AL6" s="16" t="s">
        <v>17</v>
      </c>
      <c r="AM6" s="17" t="s">
        <v>18</v>
      </c>
      <c r="AN6" s="18" t="s">
        <v>16</v>
      </c>
      <c r="AO6" s="18" t="s">
        <v>17</v>
      </c>
      <c r="AP6" s="19" t="s">
        <v>19</v>
      </c>
      <c r="AQ6" s="20"/>
    </row>
    <row r="7" spans="1:43" ht="39" customHeight="1" thickTop="1" x14ac:dyDescent="0.25">
      <c r="A7" s="52" t="s">
        <v>30</v>
      </c>
      <c r="B7" s="54" t="s">
        <v>31</v>
      </c>
      <c r="C7" s="21" t="s">
        <v>47</v>
      </c>
      <c r="D7">
        <v>26.67</v>
      </c>
      <c r="E7" s="57">
        <v>0</v>
      </c>
      <c r="F7" s="23">
        <f t="shared" ref="F7:F13" si="0">SUM(D7:E7)</f>
        <v>26.67</v>
      </c>
      <c r="G7" s="24">
        <v>123.68</v>
      </c>
      <c r="H7" s="25">
        <v>74.849999999999994</v>
      </c>
      <c r="I7" s="23">
        <f t="shared" ref="I7:I13" si="1">SUM(G7:H7)</f>
        <v>198.53</v>
      </c>
      <c r="J7" s="24">
        <v>0</v>
      </c>
      <c r="K7" s="25">
        <v>0</v>
      </c>
      <c r="L7" s="23">
        <f t="shared" ref="L7:L13" si="2">SUM(J7:K7)</f>
        <v>0</v>
      </c>
      <c r="M7" s="22">
        <v>80.010000000000005</v>
      </c>
      <c r="N7" s="26">
        <v>18.3</v>
      </c>
      <c r="O7" s="23">
        <f t="shared" ref="O7:O13" si="3">SUM(M7:N7)</f>
        <v>98.31</v>
      </c>
      <c r="P7" s="22">
        <v>80.010000000000005</v>
      </c>
      <c r="Q7" s="26">
        <v>42.3</v>
      </c>
      <c r="R7" s="23">
        <f t="shared" ref="R7:R13" si="4">SUM(P7:Q7)</f>
        <v>122.31</v>
      </c>
      <c r="S7" s="22">
        <v>0</v>
      </c>
      <c r="T7" s="26">
        <v>0</v>
      </c>
      <c r="U7" s="23">
        <f t="shared" ref="U7:U13" si="5">SUM(S7:T7)</f>
        <v>0</v>
      </c>
      <c r="V7" s="22">
        <v>26.67</v>
      </c>
      <c r="W7" s="26">
        <v>0</v>
      </c>
      <c r="X7" s="23">
        <f t="shared" ref="X7:X13" si="6">SUM(V7:W7)</f>
        <v>26.67</v>
      </c>
      <c r="Y7" s="22">
        <v>0</v>
      </c>
      <c r="Z7" s="26">
        <v>0</v>
      </c>
      <c r="AA7" s="23">
        <f t="shared" ref="AA7:AA13" si="7">SUM(Y7:Z7)</f>
        <v>0</v>
      </c>
      <c r="AB7" s="22">
        <v>0</v>
      </c>
      <c r="AC7" s="26">
        <v>0</v>
      </c>
      <c r="AD7" s="23">
        <f t="shared" ref="AD7:AD13" si="8">SUM(AB7:AC7)</f>
        <v>0</v>
      </c>
      <c r="AE7" s="22">
        <v>235.91</v>
      </c>
      <c r="AF7" s="26">
        <v>0</v>
      </c>
      <c r="AG7" s="23">
        <f t="shared" ref="AG7:AG13" si="9">SUM(AE7:AF7)</f>
        <v>235.91</v>
      </c>
      <c r="AH7" s="22">
        <v>53.34</v>
      </c>
      <c r="AI7" s="26">
        <v>29.75</v>
      </c>
      <c r="AJ7" s="23">
        <f t="shared" ref="AJ7:AJ13" si="10">SUM(AH7:AI7)</f>
        <v>83.09</v>
      </c>
      <c r="AK7" s="22">
        <v>53.34</v>
      </c>
      <c r="AL7" s="26">
        <v>0</v>
      </c>
      <c r="AM7" s="23">
        <f t="shared" ref="AM7:AM13" si="11">SUM(AK7:AL7)</f>
        <v>53.34</v>
      </c>
      <c r="AN7" s="27">
        <f>SUM(D7,G7,J7,M7,P7,S7,V7,Y7,AB7,AE7,AH7,AK7)</f>
        <v>679.63000000000011</v>
      </c>
      <c r="AO7" s="28">
        <f>SUM(E7,H7,K7,N7,Q7,T7,W7,Z7,AC7,AF7,AI7,AL7)</f>
        <v>165.2</v>
      </c>
      <c r="AP7" s="28">
        <v>133.19999999999999</v>
      </c>
      <c r="AQ7" s="29"/>
    </row>
    <row r="8" spans="1:43" ht="39" customHeight="1" x14ac:dyDescent="0.25">
      <c r="A8" s="65" t="s">
        <v>36</v>
      </c>
      <c r="B8" s="66" t="s">
        <v>37</v>
      </c>
      <c r="C8" s="21" t="s">
        <v>47</v>
      </c>
      <c r="D8" s="22">
        <v>48.21</v>
      </c>
      <c r="E8" s="22">
        <v>27.6</v>
      </c>
      <c r="F8" s="23">
        <f t="shared" si="0"/>
        <v>75.81</v>
      </c>
      <c r="G8" s="24">
        <v>83.89</v>
      </c>
      <c r="H8" s="25">
        <v>26.35</v>
      </c>
      <c r="I8" s="23">
        <f t="shared" si="1"/>
        <v>110.24000000000001</v>
      </c>
      <c r="J8" s="24">
        <v>0</v>
      </c>
      <c r="K8" s="25">
        <v>0</v>
      </c>
      <c r="L8" s="23">
        <f t="shared" si="2"/>
        <v>0</v>
      </c>
      <c r="M8" s="22">
        <v>86.39</v>
      </c>
      <c r="N8" s="26">
        <v>10.55</v>
      </c>
      <c r="O8" s="23">
        <f t="shared" si="3"/>
        <v>96.94</v>
      </c>
      <c r="P8" s="22">
        <v>49.2</v>
      </c>
      <c r="Q8" s="26">
        <v>15.4</v>
      </c>
      <c r="R8" s="23">
        <f t="shared" si="4"/>
        <v>64.600000000000009</v>
      </c>
      <c r="S8" s="22">
        <v>0</v>
      </c>
      <c r="T8" s="26">
        <v>0</v>
      </c>
      <c r="U8" s="23">
        <f t="shared" si="5"/>
        <v>0</v>
      </c>
      <c r="V8" s="22">
        <v>18.59</v>
      </c>
      <c r="W8" s="26">
        <v>0</v>
      </c>
      <c r="X8" s="23">
        <f t="shared" si="6"/>
        <v>18.59</v>
      </c>
      <c r="Y8" s="22">
        <v>0</v>
      </c>
      <c r="Z8" s="26">
        <v>0</v>
      </c>
      <c r="AA8" s="23">
        <f t="shared" si="7"/>
        <v>0</v>
      </c>
      <c r="AB8" s="22">
        <v>0</v>
      </c>
      <c r="AC8" s="26">
        <v>0</v>
      </c>
      <c r="AD8" s="23">
        <f t="shared" si="8"/>
        <v>0</v>
      </c>
      <c r="AE8" s="22">
        <v>165.18</v>
      </c>
      <c r="AF8" s="26">
        <v>0</v>
      </c>
      <c r="AG8" s="23">
        <f t="shared" si="9"/>
        <v>165.18</v>
      </c>
      <c r="AH8" s="22">
        <v>49.21</v>
      </c>
      <c r="AI8" s="26">
        <v>0</v>
      </c>
      <c r="AJ8" s="23">
        <f t="shared" si="10"/>
        <v>49.21</v>
      </c>
      <c r="AK8" s="22">
        <v>0</v>
      </c>
      <c r="AL8" s="26">
        <v>14.82</v>
      </c>
      <c r="AM8" s="23">
        <f t="shared" si="11"/>
        <v>14.82</v>
      </c>
      <c r="AN8" s="27">
        <f>SUM(D8,G8,J8,M8,P8,S8,V8,Y8,AB8,AE8,AH8,AK8)</f>
        <v>500.66999999999996</v>
      </c>
      <c r="AO8" s="28">
        <f t="shared" ref="AO8:AO15" si="12">SUM(E8,H8,K8,N8,Q8,T8,W8,Z8,AC8,AF8,AI8,AL8)</f>
        <v>94.72</v>
      </c>
      <c r="AP8" s="28">
        <v>133.19999999999999</v>
      </c>
      <c r="AQ8" s="29"/>
    </row>
    <row r="9" spans="1:43" ht="39.75" customHeight="1" x14ac:dyDescent="0.25">
      <c r="A9" s="53" t="s">
        <v>28</v>
      </c>
      <c r="B9" s="54" t="s">
        <v>29</v>
      </c>
      <c r="C9" s="21" t="s">
        <v>47</v>
      </c>
      <c r="D9" s="30">
        <v>0</v>
      </c>
      <c r="E9" s="30">
        <v>0</v>
      </c>
      <c r="F9" s="23">
        <f t="shared" si="0"/>
        <v>0</v>
      </c>
      <c r="G9" s="32">
        <v>0</v>
      </c>
      <c r="H9" s="33">
        <v>0</v>
      </c>
      <c r="I9" s="23">
        <f t="shared" si="1"/>
        <v>0</v>
      </c>
      <c r="J9" s="32">
        <v>0</v>
      </c>
      <c r="K9" s="33">
        <v>0</v>
      </c>
      <c r="L9" s="23">
        <f t="shared" si="2"/>
        <v>0</v>
      </c>
      <c r="M9" s="30">
        <v>0</v>
      </c>
      <c r="N9" s="34">
        <v>0</v>
      </c>
      <c r="O9" s="31">
        <f t="shared" si="3"/>
        <v>0</v>
      </c>
      <c r="P9" s="30">
        <v>0</v>
      </c>
      <c r="Q9" s="34">
        <v>0</v>
      </c>
      <c r="R9" s="31">
        <f t="shared" si="4"/>
        <v>0</v>
      </c>
      <c r="S9" s="30">
        <v>106.68</v>
      </c>
      <c r="T9" s="34">
        <v>0</v>
      </c>
      <c r="U9" s="31">
        <f t="shared" si="5"/>
        <v>106.68</v>
      </c>
      <c r="V9" s="30">
        <v>0</v>
      </c>
      <c r="W9" s="34">
        <v>0</v>
      </c>
      <c r="X9" s="31">
        <f t="shared" si="6"/>
        <v>0</v>
      </c>
      <c r="Y9" s="30">
        <v>0</v>
      </c>
      <c r="Z9" s="34">
        <v>0</v>
      </c>
      <c r="AA9" s="31">
        <f t="shared" si="7"/>
        <v>0</v>
      </c>
      <c r="AB9" s="30">
        <v>0</v>
      </c>
      <c r="AC9" s="34">
        <v>0</v>
      </c>
      <c r="AD9" s="31">
        <f t="shared" si="8"/>
        <v>0</v>
      </c>
      <c r="AE9" s="30">
        <v>26.67</v>
      </c>
      <c r="AF9" s="34">
        <v>0</v>
      </c>
      <c r="AG9" s="31">
        <f t="shared" si="9"/>
        <v>26.67</v>
      </c>
      <c r="AH9" s="30">
        <v>0</v>
      </c>
      <c r="AI9" s="34">
        <v>0</v>
      </c>
      <c r="AJ9" s="31">
        <f t="shared" si="10"/>
        <v>0</v>
      </c>
      <c r="AK9" s="30">
        <v>0</v>
      </c>
      <c r="AL9" s="34">
        <v>0</v>
      </c>
      <c r="AM9" s="31">
        <f t="shared" si="11"/>
        <v>0</v>
      </c>
      <c r="AN9" s="27">
        <f t="shared" ref="AN9:AN15" si="13">SUM(D9,G9,J9,M9,P9,S9,V9,Y9,AB9,AE9,AH9,AK9)</f>
        <v>133.35000000000002</v>
      </c>
      <c r="AO9" s="28">
        <f t="shared" si="12"/>
        <v>0</v>
      </c>
      <c r="AP9" s="28"/>
      <c r="AQ9" s="29"/>
    </row>
    <row r="10" spans="1:43" ht="72" customHeight="1" x14ac:dyDescent="0.25">
      <c r="A10" s="52" t="s">
        <v>42</v>
      </c>
      <c r="B10" s="54" t="s">
        <v>43</v>
      </c>
      <c r="C10" s="35" t="s">
        <v>48</v>
      </c>
      <c r="D10" s="30">
        <v>0</v>
      </c>
      <c r="E10" s="30">
        <v>0</v>
      </c>
      <c r="F10" s="23">
        <f t="shared" si="0"/>
        <v>0</v>
      </c>
      <c r="G10" s="32">
        <v>0</v>
      </c>
      <c r="H10" s="33">
        <v>0</v>
      </c>
      <c r="I10" s="23">
        <f t="shared" si="1"/>
        <v>0</v>
      </c>
      <c r="J10" s="32">
        <v>0</v>
      </c>
      <c r="K10" s="33">
        <v>0</v>
      </c>
      <c r="L10" s="23">
        <f t="shared" si="2"/>
        <v>0</v>
      </c>
      <c r="M10" s="30">
        <v>0</v>
      </c>
      <c r="N10" s="34">
        <v>0</v>
      </c>
      <c r="O10" s="31">
        <f t="shared" si="3"/>
        <v>0</v>
      </c>
      <c r="P10" s="30">
        <v>0</v>
      </c>
      <c r="Q10" s="34">
        <v>0</v>
      </c>
      <c r="R10" s="31">
        <f t="shared" si="4"/>
        <v>0</v>
      </c>
      <c r="S10" s="30">
        <v>0</v>
      </c>
      <c r="T10" s="34">
        <v>0</v>
      </c>
      <c r="U10" s="31">
        <f t="shared" si="5"/>
        <v>0</v>
      </c>
      <c r="V10" s="30">
        <v>0</v>
      </c>
      <c r="W10" s="34">
        <v>13.52</v>
      </c>
      <c r="X10" s="31">
        <f t="shared" si="6"/>
        <v>13.52</v>
      </c>
      <c r="Y10" s="30">
        <v>0</v>
      </c>
      <c r="Z10" s="34">
        <v>0</v>
      </c>
      <c r="AA10" s="31">
        <f t="shared" si="7"/>
        <v>0</v>
      </c>
      <c r="AB10" s="30">
        <v>0</v>
      </c>
      <c r="AC10" s="34">
        <v>0</v>
      </c>
      <c r="AD10" s="31">
        <f t="shared" si="8"/>
        <v>0</v>
      </c>
      <c r="AE10" s="30">
        <v>26.67</v>
      </c>
      <c r="AF10" s="34">
        <v>3.38</v>
      </c>
      <c r="AG10" s="31">
        <f t="shared" si="9"/>
        <v>30.05</v>
      </c>
      <c r="AH10" s="30">
        <v>0</v>
      </c>
      <c r="AI10" s="34">
        <v>0</v>
      </c>
      <c r="AJ10" s="31">
        <f t="shared" si="10"/>
        <v>0</v>
      </c>
      <c r="AK10" s="30">
        <v>26.67</v>
      </c>
      <c r="AL10" s="34">
        <v>0</v>
      </c>
      <c r="AM10" s="31">
        <f t="shared" si="11"/>
        <v>26.67</v>
      </c>
      <c r="AN10" s="27">
        <f t="shared" si="13"/>
        <v>53.34</v>
      </c>
      <c r="AO10" s="28">
        <f t="shared" si="12"/>
        <v>16.899999999999999</v>
      </c>
      <c r="AP10" s="28"/>
      <c r="AQ10" s="29"/>
    </row>
    <row r="11" spans="1:43" ht="71.25" customHeight="1" x14ac:dyDescent="0.25">
      <c r="A11" s="52" t="s">
        <v>27</v>
      </c>
      <c r="B11" s="54" t="s">
        <v>44</v>
      </c>
      <c r="C11" s="35" t="s">
        <v>49</v>
      </c>
      <c r="D11" s="30">
        <v>53.34</v>
      </c>
      <c r="E11" s="30">
        <v>87.56</v>
      </c>
      <c r="F11" s="23">
        <f t="shared" si="0"/>
        <v>140.9</v>
      </c>
      <c r="G11" s="32">
        <v>53.54</v>
      </c>
      <c r="H11" s="33">
        <v>50.8</v>
      </c>
      <c r="I11" s="23">
        <f t="shared" si="1"/>
        <v>104.34</v>
      </c>
      <c r="J11" s="32">
        <v>0</v>
      </c>
      <c r="K11" s="33">
        <v>0</v>
      </c>
      <c r="L11" s="23">
        <f t="shared" si="2"/>
        <v>0</v>
      </c>
      <c r="M11" s="30">
        <v>0</v>
      </c>
      <c r="N11" s="34">
        <v>152.36000000000001</v>
      </c>
      <c r="O11" s="31">
        <f t="shared" si="3"/>
        <v>152.36000000000001</v>
      </c>
      <c r="P11" s="30">
        <v>26.67</v>
      </c>
      <c r="Q11" s="34">
        <v>83.98</v>
      </c>
      <c r="R11" s="31">
        <f t="shared" si="4"/>
        <v>110.65</v>
      </c>
      <c r="S11" s="30">
        <v>0</v>
      </c>
      <c r="T11" s="34">
        <v>17.68</v>
      </c>
      <c r="U11" s="31">
        <f t="shared" si="5"/>
        <v>17.68</v>
      </c>
      <c r="V11" s="30">
        <v>0</v>
      </c>
      <c r="W11" s="34">
        <v>63.44</v>
      </c>
      <c r="X11" s="31">
        <f t="shared" si="6"/>
        <v>63.44</v>
      </c>
      <c r="Y11" s="30">
        <v>0</v>
      </c>
      <c r="Z11" s="34">
        <v>0</v>
      </c>
      <c r="AA11" s="31">
        <f t="shared" si="7"/>
        <v>0</v>
      </c>
      <c r="AB11" s="30">
        <v>0</v>
      </c>
      <c r="AC11" s="34">
        <v>0</v>
      </c>
      <c r="AD11" s="31">
        <f t="shared" si="8"/>
        <v>0</v>
      </c>
      <c r="AE11" s="30">
        <v>182.57</v>
      </c>
      <c r="AF11" s="34">
        <v>13.52</v>
      </c>
      <c r="AG11" s="31">
        <f t="shared" si="9"/>
        <v>196.09</v>
      </c>
      <c r="AH11" s="30">
        <v>0</v>
      </c>
      <c r="AI11" s="34">
        <v>101.02</v>
      </c>
      <c r="AJ11" s="31">
        <f t="shared" si="10"/>
        <v>101.02</v>
      </c>
      <c r="AK11" s="30">
        <v>0</v>
      </c>
      <c r="AL11" s="34">
        <v>10.4</v>
      </c>
      <c r="AM11" s="31">
        <f t="shared" si="11"/>
        <v>10.4</v>
      </c>
      <c r="AN11" s="27">
        <f t="shared" si="13"/>
        <v>316.12</v>
      </c>
      <c r="AO11" s="28">
        <f t="shared" si="12"/>
        <v>580.76</v>
      </c>
      <c r="AP11" s="28">
        <v>133.19999999999999</v>
      </c>
      <c r="AQ11" s="29"/>
    </row>
    <row r="12" spans="1:43" ht="55.5" customHeight="1" x14ac:dyDescent="0.25">
      <c r="A12" s="67" t="s">
        <v>40</v>
      </c>
      <c r="B12" s="66" t="s">
        <v>41</v>
      </c>
      <c r="C12" s="63" t="s">
        <v>47</v>
      </c>
      <c r="D12" s="57">
        <v>0</v>
      </c>
      <c r="E12" s="57">
        <v>0</v>
      </c>
      <c r="F12" s="23">
        <f t="shared" si="0"/>
        <v>0</v>
      </c>
      <c r="G12" s="69">
        <v>448.48</v>
      </c>
      <c r="H12" s="59">
        <v>60.15</v>
      </c>
      <c r="I12" s="58">
        <f t="shared" si="1"/>
        <v>508.63</v>
      </c>
      <c r="J12" s="59">
        <v>0</v>
      </c>
      <c r="K12" s="60">
        <v>0</v>
      </c>
      <c r="L12" s="58">
        <f t="shared" si="2"/>
        <v>0</v>
      </c>
      <c r="M12" s="57">
        <v>0</v>
      </c>
      <c r="N12" s="61">
        <v>0</v>
      </c>
      <c r="O12" s="62">
        <f t="shared" si="3"/>
        <v>0</v>
      </c>
      <c r="P12" s="57">
        <v>38.69</v>
      </c>
      <c r="Q12" s="61">
        <v>0</v>
      </c>
      <c r="R12" s="62">
        <f t="shared" si="4"/>
        <v>38.69</v>
      </c>
      <c r="S12" s="57">
        <v>26.67</v>
      </c>
      <c r="T12" s="61">
        <v>0</v>
      </c>
      <c r="U12" s="62">
        <f t="shared" si="5"/>
        <v>26.67</v>
      </c>
      <c r="V12" s="57">
        <v>0</v>
      </c>
      <c r="W12" s="61">
        <v>19.5</v>
      </c>
      <c r="X12" s="62">
        <f t="shared" si="6"/>
        <v>19.5</v>
      </c>
      <c r="Y12" s="57">
        <v>0</v>
      </c>
      <c r="Z12" s="61">
        <v>0</v>
      </c>
      <c r="AA12" s="62">
        <f t="shared" si="7"/>
        <v>0</v>
      </c>
      <c r="AB12" s="57">
        <v>0</v>
      </c>
      <c r="AC12" s="61">
        <v>0</v>
      </c>
      <c r="AD12" s="62">
        <f t="shared" si="8"/>
        <v>0</v>
      </c>
      <c r="AE12" s="57">
        <v>26.67</v>
      </c>
      <c r="AF12" s="61">
        <v>0</v>
      </c>
      <c r="AG12" s="62">
        <f t="shared" si="9"/>
        <v>26.67</v>
      </c>
      <c r="AH12" s="57">
        <v>0</v>
      </c>
      <c r="AI12" s="61">
        <v>0</v>
      </c>
      <c r="AJ12" s="62">
        <f t="shared" si="10"/>
        <v>0</v>
      </c>
      <c r="AK12" s="57">
        <v>0</v>
      </c>
      <c r="AL12" s="61">
        <v>20.8</v>
      </c>
      <c r="AM12" s="62">
        <f t="shared" si="11"/>
        <v>20.8</v>
      </c>
      <c r="AN12" s="27">
        <f t="shared" si="13"/>
        <v>540.51</v>
      </c>
      <c r="AO12" s="28">
        <f t="shared" si="12"/>
        <v>100.45</v>
      </c>
      <c r="AP12" s="43">
        <v>300.33999999999997</v>
      </c>
      <c r="AQ12" s="44"/>
    </row>
    <row r="13" spans="1:43" ht="36.75" customHeight="1" thickBot="1" x14ac:dyDescent="0.3">
      <c r="A13" s="68" t="s">
        <v>38</v>
      </c>
      <c r="B13" s="64" t="s">
        <v>39</v>
      </c>
      <c r="C13" s="36" t="s">
        <v>48</v>
      </c>
      <c r="D13" s="37">
        <v>0</v>
      </c>
      <c r="E13" s="38">
        <v>0</v>
      </c>
      <c r="F13" s="23">
        <f t="shared" si="0"/>
        <v>0</v>
      </c>
      <c r="G13" s="40">
        <v>0</v>
      </c>
      <c r="H13" s="41">
        <v>0</v>
      </c>
      <c r="I13" s="39">
        <f t="shared" si="1"/>
        <v>0</v>
      </c>
      <c r="J13" s="40">
        <v>0</v>
      </c>
      <c r="K13" s="41">
        <v>0</v>
      </c>
      <c r="L13" s="39">
        <f t="shared" si="2"/>
        <v>0</v>
      </c>
      <c r="M13" s="38">
        <v>26.67</v>
      </c>
      <c r="N13" s="42">
        <v>0</v>
      </c>
      <c r="O13" s="39">
        <f t="shared" si="3"/>
        <v>26.67</v>
      </c>
      <c r="P13" s="38">
        <v>53.34</v>
      </c>
      <c r="Q13" s="42">
        <v>10.039999999999999</v>
      </c>
      <c r="R13" s="39">
        <f t="shared" si="4"/>
        <v>63.38</v>
      </c>
      <c r="S13" s="38">
        <v>26.67</v>
      </c>
      <c r="T13" s="42">
        <v>6.24</v>
      </c>
      <c r="U13" s="39">
        <f t="shared" si="5"/>
        <v>32.910000000000004</v>
      </c>
      <c r="V13" s="38">
        <v>0</v>
      </c>
      <c r="W13" s="42">
        <v>0</v>
      </c>
      <c r="X13" s="39">
        <f t="shared" si="6"/>
        <v>0</v>
      </c>
      <c r="Y13" s="38">
        <v>0</v>
      </c>
      <c r="Z13" s="42">
        <v>0</v>
      </c>
      <c r="AA13" s="39">
        <f t="shared" si="7"/>
        <v>0</v>
      </c>
      <c r="AB13" s="38">
        <v>0</v>
      </c>
      <c r="AC13" s="42">
        <v>0</v>
      </c>
      <c r="AD13" s="39">
        <f t="shared" si="8"/>
        <v>0</v>
      </c>
      <c r="AE13" s="38">
        <v>0</v>
      </c>
      <c r="AF13" s="42">
        <v>0</v>
      </c>
      <c r="AG13" s="39">
        <f t="shared" si="9"/>
        <v>0</v>
      </c>
      <c r="AH13" s="38">
        <v>0</v>
      </c>
      <c r="AI13" s="42">
        <v>0</v>
      </c>
      <c r="AJ13" s="39">
        <f t="shared" si="10"/>
        <v>0</v>
      </c>
      <c r="AK13" s="38">
        <v>0</v>
      </c>
      <c r="AL13" s="42">
        <v>0</v>
      </c>
      <c r="AM13" s="39">
        <f t="shared" si="11"/>
        <v>0</v>
      </c>
      <c r="AN13" s="27">
        <f t="shared" si="13"/>
        <v>106.68</v>
      </c>
      <c r="AO13" s="28">
        <f t="shared" si="12"/>
        <v>16.28</v>
      </c>
      <c r="AP13" s="43"/>
      <c r="AQ13" s="44"/>
    </row>
    <row r="14" spans="1:43" ht="52.5" thickTop="1" thickBot="1" x14ac:dyDescent="0.3">
      <c r="A14" s="109" t="s">
        <v>128</v>
      </c>
      <c r="B14" s="54" t="s">
        <v>43</v>
      </c>
      <c r="C14" s="110" t="s">
        <v>48</v>
      </c>
      <c r="D14" s="111">
        <v>160.02000000000001</v>
      </c>
      <c r="E14" s="111">
        <v>25.07</v>
      </c>
      <c r="F14" s="112">
        <f t="shared" ref="F14" si="14">SUM(D14:E14)</f>
        <v>185.09</v>
      </c>
      <c r="G14" s="111">
        <v>467.7</v>
      </c>
      <c r="H14" s="113">
        <v>83.47</v>
      </c>
      <c r="I14" s="112">
        <f t="shared" ref="I14" si="15">SUM(G14:H14)</f>
        <v>551.16999999999996</v>
      </c>
      <c r="J14" s="113">
        <v>0</v>
      </c>
      <c r="K14" s="114">
        <v>0</v>
      </c>
      <c r="L14" s="112">
        <f t="shared" ref="L14" si="16">SUM(J14:K14)</f>
        <v>0</v>
      </c>
      <c r="M14" s="111">
        <v>0</v>
      </c>
      <c r="N14" s="115">
        <v>0</v>
      </c>
      <c r="O14" s="112">
        <f t="shared" ref="O14" si="17">SUM(M14:N14)</f>
        <v>0</v>
      </c>
      <c r="P14" s="111">
        <v>53.34</v>
      </c>
      <c r="Q14" s="115">
        <v>39.24</v>
      </c>
      <c r="R14" s="112">
        <f t="shared" ref="R14" si="18">SUM(P14:Q14)</f>
        <v>92.580000000000013</v>
      </c>
      <c r="S14" s="111">
        <v>0</v>
      </c>
      <c r="T14" s="115">
        <v>0</v>
      </c>
      <c r="U14" s="112">
        <f>SUM(S14:T14)</f>
        <v>0</v>
      </c>
      <c r="V14" s="111">
        <v>0</v>
      </c>
      <c r="W14" s="115">
        <v>0</v>
      </c>
      <c r="X14" s="112">
        <f>SUM(V14:W14)</f>
        <v>0</v>
      </c>
      <c r="Y14" s="111">
        <v>0</v>
      </c>
      <c r="Z14" s="115">
        <v>0</v>
      </c>
      <c r="AA14" s="112">
        <f>SUM(Y14:Z14)</f>
        <v>0</v>
      </c>
      <c r="AB14" s="111">
        <v>0</v>
      </c>
      <c r="AC14" s="115">
        <v>0</v>
      </c>
      <c r="AD14" s="112">
        <f>SUM(AB14:AC14)</f>
        <v>0</v>
      </c>
      <c r="AE14" s="111">
        <v>0</v>
      </c>
      <c r="AF14" s="115">
        <v>0</v>
      </c>
      <c r="AG14" s="112">
        <f>SUM(AE14:AF14)</f>
        <v>0</v>
      </c>
      <c r="AH14" s="111">
        <v>0</v>
      </c>
      <c r="AI14" s="115">
        <v>0</v>
      </c>
      <c r="AJ14" s="112">
        <f>SUM(AH14:AI14)</f>
        <v>0</v>
      </c>
      <c r="AK14" s="111">
        <v>0</v>
      </c>
      <c r="AL14" s="115">
        <v>0</v>
      </c>
      <c r="AM14" s="112">
        <f>SUM(AK14:AL14)</f>
        <v>0</v>
      </c>
      <c r="AN14" s="116">
        <f>SUM(D14,G14,J14,M14,P14,S14,V14,Y14,AB14,AE14,AH14,AL14)</f>
        <v>681.06000000000006</v>
      </c>
      <c r="AO14" s="117">
        <f>SUM(E14,H14,K14,N14,Q14,T14,W14,Z14,AC14,AF14,AI14,AL14)</f>
        <v>147.78</v>
      </c>
      <c r="AP14" s="118">
        <v>366.33</v>
      </c>
      <c r="AQ14" s="119"/>
    </row>
    <row r="15" spans="1:43" ht="16.5" thickTop="1" thickBot="1" x14ac:dyDescent="0.3">
      <c r="A15" s="45"/>
      <c r="B15" s="45"/>
      <c r="C15" s="46"/>
      <c r="D15" s="47">
        <f t="shared" ref="D15:AM15" si="19">SUM(D7:D14)</f>
        <v>288.24</v>
      </c>
      <c r="E15" s="48">
        <f t="shared" si="19"/>
        <v>140.22999999999999</v>
      </c>
      <c r="F15" s="49">
        <f t="shared" si="19"/>
        <v>428.47</v>
      </c>
      <c r="G15" s="50">
        <f t="shared" si="19"/>
        <v>1177.29</v>
      </c>
      <c r="H15" s="50">
        <f t="shared" si="19"/>
        <v>295.62</v>
      </c>
      <c r="I15" s="49">
        <f t="shared" si="19"/>
        <v>1472.9099999999999</v>
      </c>
      <c r="J15" s="50">
        <f t="shared" si="19"/>
        <v>0</v>
      </c>
      <c r="K15" s="50">
        <f t="shared" si="19"/>
        <v>0</v>
      </c>
      <c r="L15" s="49">
        <f t="shared" si="19"/>
        <v>0</v>
      </c>
      <c r="M15" s="50">
        <f t="shared" si="19"/>
        <v>193.07</v>
      </c>
      <c r="N15" s="50">
        <f t="shared" si="19"/>
        <v>181.21</v>
      </c>
      <c r="O15" s="49">
        <f t="shared" si="19"/>
        <v>374.28000000000003</v>
      </c>
      <c r="P15" s="50">
        <f t="shared" si="19"/>
        <v>301.25</v>
      </c>
      <c r="Q15" s="50">
        <f t="shared" si="19"/>
        <v>190.96</v>
      </c>
      <c r="R15" s="49">
        <f t="shared" si="19"/>
        <v>492.21000000000004</v>
      </c>
      <c r="S15" s="50">
        <f t="shared" si="19"/>
        <v>160.02000000000004</v>
      </c>
      <c r="T15" s="50">
        <f t="shared" si="19"/>
        <v>23.92</v>
      </c>
      <c r="U15" s="70">
        <f t="shared" si="19"/>
        <v>183.94000000000003</v>
      </c>
      <c r="V15" s="50">
        <f t="shared" si="19"/>
        <v>45.260000000000005</v>
      </c>
      <c r="W15" s="50">
        <f t="shared" si="19"/>
        <v>96.46</v>
      </c>
      <c r="X15" s="70">
        <f t="shared" si="19"/>
        <v>141.72</v>
      </c>
      <c r="Y15" s="50">
        <f t="shared" si="19"/>
        <v>0</v>
      </c>
      <c r="Z15" s="50">
        <f t="shared" si="19"/>
        <v>0</v>
      </c>
      <c r="AA15" s="70">
        <f t="shared" si="19"/>
        <v>0</v>
      </c>
      <c r="AB15" s="50">
        <f t="shared" si="19"/>
        <v>0</v>
      </c>
      <c r="AC15" s="50">
        <f t="shared" si="19"/>
        <v>0</v>
      </c>
      <c r="AD15" s="70">
        <f t="shared" si="19"/>
        <v>0</v>
      </c>
      <c r="AE15" s="50">
        <f t="shared" si="19"/>
        <v>663.67</v>
      </c>
      <c r="AF15" s="50">
        <f t="shared" si="19"/>
        <v>16.899999999999999</v>
      </c>
      <c r="AG15" s="70">
        <f t="shared" si="19"/>
        <v>680.57</v>
      </c>
      <c r="AH15" s="50">
        <f t="shared" si="19"/>
        <v>102.55000000000001</v>
      </c>
      <c r="AI15" s="50">
        <f t="shared" si="19"/>
        <v>130.76999999999998</v>
      </c>
      <c r="AJ15" s="70">
        <f t="shared" si="19"/>
        <v>233.32</v>
      </c>
      <c r="AK15" s="50">
        <f t="shared" si="19"/>
        <v>80.010000000000005</v>
      </c>
      <c r="AL15" s="50">
        <f t="shared" si="19"/>
        <v>46.019999999999996</v>
      </c>
      <c r="AM15" s="70">
        <f t="shared" si="19"/>
        <v>126.03</v>
      </c>
      <c r="AN15" s="71">
        <f t="shared" si="13"/>
        <v>3011.3600000000006</v>
      </c>
      <c r="AO15" s="29">
        <f t="shared" si="12"/>
        <v>1122.0900000000001</v>
      </c>
      <c r="AP15" s="51">
        <f>SUM(AP7:AP14)</f>
        <v>1066.27</v>
      </c>
      <c r="AQ15" s="51"/>
    </row>
    <row r="16" spans="1:43" ht="15.75" thickTop="1" x14ac:dyDescent="0.25"/>
  </sheetData>
  <mergeCells count="14">
    <mergeCell ref="AE5:AF5"/>
    <mergeCell ref="AH5:AI5"/>
    <mergeCell ref="AK5:AL5"/>
    <mergeCell ref="AN5:AQ5"/>
    <mergeCell ref="A3:AK3"/>
    <mergeCell ref="D5:E5"/>
    <mergeCell ref="G5:H5"/>
    <mergeCell ref="J5:K5"/>
    <mergeCell ref="M5:N5"/>
    <mergeCell ref="P5:Q5"/>
    <mergeCell ref="S5:T5"/>
    <mergeCell ref="V5:W5"/>
    <mergeCell ref="Y5:Z5"/>
    <mergeCell ref="AB5:AC5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55"/>
  <sheetViews>
    <sheetView zoomScale="90" zoomScaleNormal="90" workbookViewId="0">
      <selection activeCell="D10" sqref="D10"/>
    </sheetView>
  </sheetViews>
  <sheetFormatPr baseColWidth="10" defaultRowHeight="15" x14ac:dyDescent="0.25"/>
  <cols>
    <col min="2" max="2" width="35.5703125" customWidth="1"/>
    <col min="3" max="3" width="37.5703125" customWidth="1"/>
    <col min="4" max="4" width="24.140625" customWidth="1"/>
    <col min="5" max="5" width="27" customWidth="1"/>
    <col min="6" max="6" width="33.42578125" customWidth="1"/>
    <col min="7" max="7" width="13.85546875" customWidth="1"/>
  </cols>
  <sheetData>
    <row r="2" spans="2:7" ht="18.75" x14ac:dyDescent="0.3">
      <c r="B2" s="79" t="s">
        <v>106</v>
      </c>
      <c r="C2" s="80"/>
    </row>
    <row r="3" spans="2:7" ht="30" x14ac:dyDescent="0.25">
      <c r="B3" s="72"/>
      <c r="C3" s="73" t="s">
        <v>21</v>
      </c>
      <c r="D3" s="73" t="s">
        <v>22</v>
      </c>
      <c r="E3" s="73" t="s">
        <v>23</v>
      </c>
      <c r="F3" s="73" t="s">
        <v>24</v>
      </c>
      <c r="G3" s="73" t="s">
        <v>25</v>
      </c>
    </row>
    <row r="4" spans="2:7" ht="45" x14ac:dyDescent="0.25">
      <c r="B4" s="74" t="s">
        <v>20</v>
      </c>
      <c r="C4" s="75" t="s">
        <v>50</v>
      </c>
      <c r="D4" s="76" t="s">
        <v>51</v>
      </c>
      <c r="E4" s="77">
        <v>142.6</v>
      </c>
      <c r="F4" s="78" t="s">
        <v>52</v>
      </c>
      <c r="G4" s="76" t="s">
        <v>53</v>
      </c>
    </row>
    <row r="5" spans="2:7" ht="75" x14ac:dyDescent="0.25">
      <c r="B5" s="74" t="s">
        <v>32</v>
      </c>
      <c r="C5" s="75" t="s">
        <v>54</v>
      </c>
      <c r="D5" s="76" t="s">
        <v>55</v>
      </c>
      <c r="E5" s="77">
        <v>100.41</v>
      </c>
      <c r="F5" s="78" t="s">
        <v>56</v>
      </c>
      <c r="G5" s="76" t="s">
        <v>53</v>
      </c>
    </row>
    <row r="6" spans="2:7" ht="135" x14ac:dyDescent="0.25">
      <c r="B6" s="74" t="s">
        <v>33</v>
      </c>
      <c r="C6" s="75" t="s">
        <v>57</v>
      </c>
      <c r="D6" s="76" t="s">
        <v>58</v>
      </c>
      <c r="E6" s="77">
        <f>113.47+140.61+212.12</f>
        <v>466.20000000000005</v>
      </c>
      <c r="F6" s="78" t="s">
        <v>59</v>
      </c>
      <c r="G6" s="76" t="s">
        <v>53</v>
      </c>
    </row>
    <row r="7" spans="2:7" ht="60" x14ac:dyDescent="0.25">
      <c r="B7" s="74" t="s">
        <v>34</v>
      </c>
      <c r="C7" s="75" t="s">
        <v>60</v>
      </c>
      <c r="D7" s="76" t="s">
        <v>61</v>
      </c>
      <c r="E7" s="77">
        <v>152.5</v>
      </c>
      <c r="F7" s="78" t="s">
        <v>62</v>
      </c>
      <c r="G7" s="76" t="s">
        <v>53</v>
      </c>
    </row>
    <row r="8" spans="2:7" ht="60" x14ac:dyDescent="0.25">
      <c r="B8" s="74" t="s">
        <v>35</v>
      </c>
      <c r="C8" s="75" t="s">
        <v>63</v>
      </c>
      <c r="D8" s="76" t="s">
        <v>64</v>
      </c>
      <c r="E8" s="77">
        <v>466.23</v>
      </c>
      <c r="F8" s="78" t="s">
        <v>65</v>
      </c>
      <c r="G8" s="76" t="s">
        <v>53</v>
      </c>
    </row>
    <row r="9" spans="2:7" ht="45" x14ac:dyDescent="0.25">
      <c r="B9" s="74" t="s">
        <v>66</v>
      </c>
      <c r="C9" s="75" t="s">
        <v>67</v>
      </c>
      <c r="D9" s="76" t="s">
        <v>68</v>
      </c>
      <c r="E9" s="77">
        <v>133.19999999999999</v>
      </c>
      <c r="F9" s="78" t="s">
        <v>69</v>
      </c>
      <c r="G9" s="76" t="s">
        <v>53</v>
      </c>
    </row>
    <row r="10" spans="2:7" ht="135" x14ac:dyDescent="0.25">
      <c r="B10" s="74" t="s">
        <v>70</v>
      </c>
      <c r="C10" s="75" t="s">
        <v>71</v>
      </c>
      <c r="D10" s="76" t="s">
        <v>145</v>
      </c>
      <c r="E10" s="77">
        <v>122.94</v>
      </c>
      <c r="F10" s="78" t="s">
        <v>72</v>
      </c>
      <c r="G10" s="76" t="s">
        <v>53</v>
      </c>
    </row>
    <row r="11" spans="2:7" ht="105" x14ac:dyDescent="0.25">
      <c r="B11" s="74" t="s">
        <v>73</v>
      </c>
      <c r="C11" s="75" t="s">
        <v>74</v>
      </c>
      <c r="D11" s="76" t="s">
        <v>75</v>
      </c>
      <c r="E11" s="77">
        <v>412.99</v>
      </c>
      <c r="F11" s="78" t="s">
        <v>76</v>
      </c>
      <c r="G11" s="76" t="s">
        <v>53</v>
      </c>
    </row>
    <row r="14" spans="2:7" ht="18.75" x14ac:dyDescent="0.25">
      <c r="B14" s="81" t="s">
        <v>105</v>
      </c>
      <c r="C14" s="82"/>
      <c r="E14" s="56"/>
      <c r="F14" s="56"/>
      <c r="G14" s="55"/>
    </row>
    <row r="15" spans="2:7" x14ac:dyDescent="0.25">
      <c r="B15" s="72"/>
      <c r="C15" s="73" t="s">
        <v>21</v>
      </c>
      <c r="D15" s="73" t="s">
        <v>22</v>
      </c>
      <c r="E15" s="73" t="s">
        <v>23</v>
      </c>
      <c r="F15" s="73" t="s">
        <v>24</v>
      </c>
      <c r="G15" s="73" t="s">
        <v>25</v>
      </c>
    </row>
    <row r="16" spans="2:7" ht="75" x14ac:dyDescent="0.25">
      <c r="B16" s="74" t="s">
        <v>20</v>
      </c>
      <c r="C16" s="75" t="s">
        <v>54</v>
      </c>
      <c r="D16" s="76" t="s">
        <v>55</v>
      </c>
      <c r="E16" s="77">
        <f>83.38+92+3</f>
        <v>178.38</v>
      </c>
      <c r="F16" s="78" t="s">
        <v>56</v>
      </c>
      <c r="G16" s="76" t="s">
        <v>53</v>
      </c>
    </row>
    <row r="17" spans="2:7" ht="135" x14ac:dyDescent="0.25">
      <c r="B17" s="74" t="s">
        <v>32</v>
      </c>
      <c r="C17" s="75" t="s">
        <v>57</v>
      </c>
      <c r="D17" s="76" t="s">
        <v>58</v>
      </c>
      <c r="E17" s="77">
        <f>113.47+140.61+212.12</f>
        <v>466.20000000000005</v>
      </c>
      <c r="F17" s="78" t="s">
        <v>59</v>
      </c>
      <c r="G17" s="76" t="s">
        <v>53</v>
      </c>
    </row>
    <row r="18" spans="2:7" ht="60" x14ac:dyDescent="0.25">
      <c r="B18" s="74" t="s">
        <v>33</v>
      </c>
      <c r="C18" s="75" t="s">
        <v>60</v>
      </c>
      <c r="D18" s="76" t="s">
        <v>61</v>
      </c>
      <c r="E18" s="77">
        <v>152.5</v>
      </c>
      <c r="F18" s="78" t="s">
        <v>62</v>
      </c>
      <c r="G18" s="76" t="s">
        <v>53</v>
      </c>
    </row>
    <row r="19" spans="2:7" ht="60" x14ac:dyDescent="0.25">
      <c r="B19" s="74" t="s">
        <v>34</v>
      </c>
      <c r="C19" s="75" t="s">
        <v>60</v>
      </c>
      <c r="D19" s="76" t="s">
        <v>64</v>
      </c>
      <c r="E19" s="77">
        <v>466.23</v>
      </c>
      <c r="F19" s="78" t="s">
        <v>65</v>
      </c>
      <c r="G19" s="76" t="s">
        <v>53</v>
      </c>
    </row>
    <row r="20" spans="2:7" ht="45" x14ac:dyDescent="0.25">
      <c r="B20" s="74" t="s">
        <v>35</v>
      </c>
      <c r="C20" s="75" t="s">
        <v>67</v>
      </c>
      <c r="D20" s="76" t="s">
        <v>68</v>
      </c>
      <c r="E20" s="77">
        <v>133.19999999999999</v>
      </c>
      <c r="F20" s="78" t="s">
        <v>69</v>
      </c>
      <c r="G20" s="76" t="s">
        <v>53</v>
      </c>
    </row>
    <row r="21" spans="2:7" ht="135" x14ac:dyDescent="0.25">
      <c r="B21" s="74" t="s">
        <v>66</v>
      </c>
      <c r="C21" s="75" t="s">
        <v>71</v>
      </c>
      <c r="D21" s="76" t="s">
        <v>144</v>
      </c>
      <c r="E21" s="77">
        <v>122.94</v>
      </c>
      <c r="F21" s="78" t="s">
        <v>72</v>
      </c>
      <c r="G21" s="76" t="s">
        <v>53</v>
      </c>
    </row>
    <row r="22" spans="2:7" ht="105" x14ac:dyDescent="0.25">
      <c r="B22" s="74" t="s">
        <v>70</v>
      </c>
      <c r="C22" s="75" t="s">
        <v>74</v>
      </c>
      <c r="D22" s="76" t="s">
        <v>75</v>
      </c>
      <c r="E22" s="77">
        <v>412.99</v>
      </c>
      <c r="F22" s="78" t="s">
        <v>76</v>
      </c>
      <c r="G22" s="76" t="s">
        <v>53</v>
      </c>
    </row>
    <row r="23" spans="2:7" x14ac:dyDescent="0.25">
      <c r="B23" s="95"/>
      <c r="C23" s="96"/>
      <c r="D23" s="97"/>
      <c r="E23" s="98"/>
      <c r="F23" s="99"/>
      <c r="G23" s="97"/>
    </row>
    <row r="25" spans="2:7" ht="18.75" x14ac:dyDescent="0.3">
      <c r="B25" s="79" t="s">
        <v>107</v>
      </c>
      <c r="C25" s="100"/>
      <c r="D25" s="100"/>
    </row>
    <row r="26" spans="2:7" x14ac:dyDescent="0.25">
      <c r="C26" s="83" t="s">
        <v>21</v>
      </c>
      <c r="D26" s="83" t="s">
        <v>22</v>
      </c>
      <c r="E26" s="83" t="s">
        <v>23</v>
      </c>
      <c r="F26" s="83" t="s">
        <v>24</v>
      </c>
      <c r="G26" s="92" t="s">
        <v>25</v>
      </c>
    </row>
    <row r="27" spans="2:7" ht="90" x14ac:dyDescent="0.25">
      <c r="B27" s="74" t="s">
        <v>20</v>
      </c>
      <c r="C27" s="89" t="s">
        <v>86</v>
      </c>
      <c r="D27" s="85" t="s">
        <v>87</v>
      </c>
      <c r="E27" s="93">
        <v>223.88</v>
      </c>
      <c r="F27" s="90" t="s">
        <v>88</v>
      </c>
      <c r="G27" s="89" t="s">
        <v>89</v>
      </c>
    </row>
    <row r="28" spans="2:7" ht="45" x14ac:dyDescent="0.25">
      <c r="B28" s="74" t="s">
        <v>32</v>
      </c>
      <c r="C28" s="89" t="s">
        <v>90</v>
      </c>
      <c r="D28" s="85" t="s">
        <v>91</v>
      </c>
      <c r="E28" s="94">
        <v>79.22</v>
      </c>
      <c r="F28" s="90" t="s">
        <v>92</v>
      </c>
      <c r="G28" s="89" t="s">
        <v>93</v>
      </c>
    </row>
    <row r="29" spans="2:7" ht="45" x14ac:dyDescent="0.25">
      <c r="B29" s="74" t="s">
        <v>33</v>
      </c>
      <c r="C29" s="89" t="s">
        <v>90</v>
      </c>
      <c r="D29" s="85" t="s">
        <v>91</v>
      </c>
      <c r="E29" s="94">
        <v>100.41</v>
      </c>
      <c r="F29" s="90" t="s">
        <v>94</v>
      </c>
      <c r="G29" s="89" t="s">
        <v>93</v>
      </c>
    </row>
    <row r="30" spans="2:7" ht="60" x14ac:dyDescent="0.25">
      <c r="B30" s="74" t="s">
        <v>34</v>
      </c>
      <c r="C30" s="89" t="s">
        <v>95</v>
      </c>
      <c r="D30" s="85" t="s">
        <v>96</v>
      </c>
      <c r="E30" s="94">
        <v>133.19999999999999</v>
      </c>
      <c r="F30" s="90" t="s">
        <v>97</v>
      </c>
      <c r="G30" s="89" t="s">
        <v>89</v>
      </c>
    </row>
    <row r="31" spans="2:7" ht="90" x14ac:dyDescent="0.25">
      <c r="B31" s="74" t="s">
        <v>35</v>
      </c>
      <c r="C31" s="89" t="s">
        <v>98</v>
      </c>
      <c r="D31" s="85" t="s">
        <v>99</v>
      </c>
      <c r="E31" s="94">
        <v>77.849999999999994</v>
      </c>
      <c r="F31" s="90" t="s">
        <v>100</v>
      </c>
      <c r="G31" s="89" t="s">
        <v>93</v>
      </c>
    </row>
    <row r="32" spans="2:7" ht="150" x14ac:dyDescent="0.25">
      <c r="B32" s="74" t="s">
        <v>66</v>
      </c>
      <c r="C32" s="89" t="s">
        <v>98</v>
      </c>
      <c r="D32" s="85" t="s">
        <v>101</v>
      </c>
      <c r="E32" s="94">
        <v>270.01</v>
      </c>
      <c r="F32" s="91" t="s">
        <v>102</v>
      </c>
      <c r="G32" s="89" t="s">
        <v>93</v>
      </c>
    </row>
    <row r="33" spans="2:7" ht="75" x14ac:dyDescent="0.25">
      <c r="B33" s="74" t="s">
        <v>70</v>
      </c>
      <c r="C33" s="89" t="s">
        <v>103</v>
      </c>
      <c r="D33" s="85" t="s">
        <v>104</v>
      </c>
      <c r="E33" s="94">
        <v>76.849999999999994</v>
      </c>
      <c r="F33" s="90" t="s">
        <v>92</v>
      </c>
      <c r="G33" s="89" t="s">
        <v>93</v>
      </c>
    </row>
    <row r="34" spans="2:7" x14ac:dyDescent="0.25">
      <c r="B34" s="95"/>
      <c r="C34" s="101"/>
      <c r="D34" s="102"/>
      <c r="E34" s="103"/>
      <c r="F34" s="104"/>
      <c r="G34" s="101"/>
    </row>
    <row r="36" spans="2:7" ht="18.75" x14ac:dyDescent="0.3">
      <c r="B36" s="79" t="s">
        <v>114</v>
      </c>
      <c r="C36" s="100"/>
      <c r="D36" s="100"/>
      <c r="E36" s="100"/>
    </row>
    <row r="37" spans="2:7" x14ac:dyDescent="0.25">
      <c r="C37" s="83" t="s">
        <v>21</v>
      </c>
      <c r="D37" s="83" t="s">
        <v>22</v>
      </c>
      <c r="E37" s="83" t="s">
        <v>23</v>
      </c>
      <c r="F37" s="83" t="s">
        <v>24</v>
      </c>
      <c r="G37" s="83" t="s">
        <v>25</v>
      </c>
    </row>
    <row r="38" spans="2:7" ht="105" x14ac:dyDescent="0.25">
      <c r="B38" s="74" t="s">
        <v>20</v>
      </c>
      <c r="C38" s="89" t="s">
        <v>115</v>
      </c>
      <c r="D38" s="85" t="s">
        <v>116</v>
      </c>
      <c r="E38" s="93">
        <v>143.68</v>
      </c>
      <c r="F38" s="91" t="s">
        <v>117</v>
      </c>
      <c r="G38" s="85" t="s">
        <v>89</v>
      </c>
    </row>
    <row r="39" spans="2:7" ht="105" x14ac:dyDescent="0.25">
      <c r="B39" s="74" t="s">
        <v>32</v>
      </c>
      <c r="C39" s="85" t="s">
        <v>118</v>
      </c>
      <c r="D39" s="85" t="s">
        <v>119</v>
      </c>
      <c r="E39" s="93">
        <v>229.61</v>
      </c>
      <c r="F39" s="91" t="s">
        <v>120</v>
      </c>
      <c r="G39" s="85" t="s">
        <v>89</v>
      </c>
    </row>
    <row r="40" spans="2:7" ht="105" x14ac:dyDescent="0.25">
      <c r="B40" s="74" t="s">
        <v>33</v>
      </c>
      <c r="C40" s="85" t="s">
        <v>118</v>
      </c>
      <c r="D40" s="85" t="s">
        <v>119</v>
      </c>
      <c r="E40" s="93">
        <v>212.12</v>
      </c>
      <c r="F40" s="91" t="s">
        <v>121</v>
      </c>
      <c r="G40" s="85" t="s">
        <v>89</v>
      </c>
    </row>
    <row r="41" spans="2:7" ht="180" x14ac:dyDescent="0.25">
      <c r="B41" s="74" t="s">
        <v>34</v>
      </c>
      <c r="C41" s="89" t="s">
        <v>109</v>
      </c>
      <c r="D41" s="85" t="s">
        <v>110</v>
      </c>
      <c r="E41" s="93">
        <v>148.52000000000001</v>
      </c>
      <c r="F41" s="91" t="s">
        <v>122</v>
      </c>
      <c r="G41" s="85" t="s">
        <v>89</v>
      </c>
    </row>
    <row r="42" spans="2:7" ht="60" x14ac:dyDescent="0.25">
      <c r="B42" s="74" t="s">
        <v>35</v>
      </c>
      <c r="C42" s="89" t="s">
        <v>111</v>
      </c>
      <c r="D42" s="85" t="s">
        <v>112</v>
      </c>
      <c r="E42" s="93">
        <v>257</v>
      </c>
      <c r="F42" s="91" t="s">
        <v>123</v>
      </c>
      <c r="G42" s="85" t="s">
        <v>89</v>
      </c>
    </row>
    <row r="43" spans="2:7" ht="60" x14ac:dyDescent="0.25">
      <c r="B43" s="74" t="s">
        <v>66</v>
      </c>
      <c r="C43" s="89" t="s">
        <v>113</v>
      </c>
      <c r="D43" s="85" t="s">
        <v>112</v>
      </c>
      <c r="E43" s="94">
        <v>155.99</v>
      </c>
      <c r="F43" s="91" t="s">
        <v>124</v>
      </c>
      <c r="G43" s="85" t="s">
        <v>89</v>
      </c>
    </row>
    <row r="46" spans="2:7" ht="18.75" x14ac:dyDescent="0.3">
      <c r="B46" s="79" t="s">
        <v>143</v>
      </c>
      <c r="C46" s="100"/>
      <c r="D46" s="100"/>
      <c r="E46" s="100"/>
    </row>
    <row r="47" spans="2:7" x14ac:dyDescent="0.25">
      <c r="B47" s="140" t="s">
        <v>20</v>
      </c>
      <c r="C47" s="121" t="s">
        <v>21</v>
      </c>
      <c r="D47" s="121" t="s">
        <v>22</v>
      </c>
      <c r="E47" s="121" t="s">
        <v>23</v>
      </c>
      <c r="F47" s="121" t="s">
        <v>24</v>
      </c>
      <c r="G47" s="121" t="s">
        <v>25</v>
      </c>
    </row>
    <row r="48" spans="2:7" ht="29.25" customHeight="1" x14ac:dyDescent="0.25">
      <c r="B48" s="141"/>
      <c r="C48" s="122" t="s">
        <v>129</v>
      </c>
      <c r="D48" s="143" t="s">
        <v>130</v>
      </c>
      <c r="E48" s="146">
        <v>223.88</v>
      </c>
      <c r="F48" s="135" t="s">
        <v>131</v>
      </c>
      <c r="G48" s="135" t="s">
        <v>132</v>
      </c>
    </row>
    <row r="49" spans="2:7" x14ac:dyDescent="0.25">
      <c r="B49" s="141"/>
      <c r="C49" s="138" t="s">
        <v>133</v>
      </c>
      <c r="D49" s="144"/>
      <c r="E49" s="147"/>
      <c r="F49" s="149"/>
      <c r="G49" s="136"/>
    </row>
    <row r="50" spans="2:7" ht="73.5" customHeight="1" thickBot="1" x14ac:dyDescent="0.3">
      <c r="B50" s="142"/>
      <c r="C50" s="139"/>
      <c r="D50" s="145"/>
      <c r="E50" s="148"/>
      <c r="F50" s="150"/>
      <c r="G50" s="137"/>
    </row>
    <row r="51" spans="2:7" ht="60" customHeight="1" x14ac:dyDescent="0.25">
      <c r="B51" s="140" t="s">
        <v>32</v>
      </c>
      <c r="C51" s="122" t="s">
        <v>134</v>
      </c>
      <c r="D51" s="143" t="s">
        <v>135</v>
      </c>
      <c r="E51" s="123">
        <v>460.27</v>
      </c>
      <c r="F51" s="124" t="s">
        <v>131</v>
      </c>
      <c r="G51" s="124" t="s">
        <v>132</v>
      </c>
    </row>
    <row r="52" spans="2:7" ht="120" x14ac:dyDescent="0.25">
      <c r="B52" s="142"/>
      <c r="C52" s="127" t="s">
        <v>136</v>
      </c>
      <c r="D52" s="144"/>
      <c r="E52" s="125">
        <v>128.69999999999999</v>
      </c>
      <c r="F52" s="126" t="s">
        <v>137</v>
      </c>
      <c r="G52" s="124" t="s">
        <v>138</v>
      </c>
    </row>
    <row r="53" spans="2:7" ht="56.25" customHeight="1" x14ac:dyDescent="0.25">
      <c r="B53" s="140" t="s">
        <v>33</v>
      </c>
      <c r="C53" s="122" t="s">
        <v>139</v>
      </c>
      <c r="D53" s="143" t="s">
        <v>140</v>
      </c>
      <c r="E53" s="146">
        <v>148.52000000000001</v>
      </c>
      <c r="F53" s="135" t="s">
        <v>141</v>
      </c>
      <c r="G53" s="135" t="s">
        <v>132</v>
      </c>
    </row>
    <row r="54" spans="2:7" ht="19.5" customHeight="1" x14ac:dyDescent="0.25">
      <c r="B54" s="141"/>
      <c r="C54" s="138" t="s">
        <v>142</v>
      </c>
      <c r="D54" s="144"/>
      <c r="E54" s="147"/>
      <c r="F54" s="136"/>
      <c r="G54" s="136"/>
    </row>
    <row r="55" spans="2:7" ht="111" customHeight="1" thickBot="1" x14ac:dyDescent="0.3">
      <c r="B55" s="142"/>
      <c r="C55" s="139"/>
      <c r="D55" s="145"/>
      <c r="E55" s="148"/>
      <c r="F55" s="137"/>
      <c r="G55" s="137"/>
    </row>
  </sheetData>
  <mergeCells count="14">
    <mergeCell ref="F53:F55"/>
    <mergeCell ref="G53:G55"/>
    <mergeCell ref="C54:C55"/>
    <mergeCell ref="B53:B55"/>
    <mergeCell ref="D48:D50"/>
    <mergeCell ref="E48:E50"/>
    <mergeCell ref="D53:D55"/>
    <mergeCell ref="E53:E55"/>
    <mergeCell ref="F48:F50"/>
    <mergeCell ref="G48:G50"/>
    <mergeCell ref="C49:C50"/>
    <mergeCell ref="D51:D52"/>
    <mergeCell ref="B47:B50"/>
    <mergeCell ref="B51:B5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7"/>
  <sheetViews>
    <sheetView workbookViewId="0">
      <selection activeCell="E7" sqref="E7"/>
    </sheetView>
  </sheetViews>
  <sheetFormatPr baseColWidth="10" defaultRowHeight="15" x14ac:dyDescent="0.25"/>
  <cols>
    <col min="2" max="2" width="44" customWidth="1"/>
    <col min="3" max="3" width="53.5703125" customWidth="1"/>
    <col min="4" max="4" width="19.140625" customWidth="1"/>
    <col min="5" max="5" width="17.140625" customWidth="1"/>
  </cols>
  <sheetData>
    <row r="2" spans="2:5" ht="18.75" x14ac:dyDescent="0.3">
      <c r="B2" s="79" t="s">
        <v>108</v>
      </c>
      <c r="C2" s="100"/>
    </row>
    <row r="3" spans="2:5" x14ac:dyDescent="0.25">
      <c r="B3" s="83" t="s">
        <v>26</v>
      </c>
      <c r="C3" s="83" t="s">
        <v>22</v>
      </c>
      <c r="D3" s="83" t="s">
        <v>23</v>
      </c>
      <c r="E3" s="83" t="s">
        <v>25</v>
      </c>
    </row>
    <row r="4" spans="2:5" ht="45" x14ac:dyDescent="0.25">
      <c r="B4" s="76" t="s">
        <v>77</v>
      </c>
      <c r="C4" s="76" t="s">
        <v>78</v>
      </c>
      <c r="D4" s="84">
        <v>54.45</v>
      </c>
      <c r="E4" s="76" t="s">
        <v>79</v>
      </c>
    </row>
    <row r="5" spans="2:5" ht="45" x14ac:dyDescent="0.25">
      <c r="B5" s="85" t="s">
        <v>80</v>
      </c>
      <c r="C5" s="76" t="s">
        <v>81</v>
      </c>
      <c r="D5" s="86">
        <v>155.01</v>
      </c>
      <c r="E5" s="85" t="s">
        <v>82</v>
      </c>
    </row>
    <row r="6" spans="2:5" ht="45" x14ac:dyDescent="0.25">
      <c r="B6" s="87" t="s">
        <v>83</v>
      </c>
      <c r="C6" s="76" t="s">
        <v>84</v>
      </c>
      <c r="D6" s="88">
        <v>120.64</v>
      </c>
      <c r="E6" s="85" t="s">
        <v>85</v>
      </c>
    </row>
    <row r="7" spans="2:5" ht="75" x14ac:dyDescent="0.25">
      <c r="B7" s="106" t="s">
        <v>125</v>
      </c>
      <c r="C7" s="105" t="s">
        <v>127</v>
      </c>
      <c r="D7" s="107">
        <v>188</v>
      </c>
      <c r="E7" s="108" t="s">
        <v>126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Dietas</vt:lpstr>
      <vt:lpstr>Viajes</vt:lpstr>
      <vt:lpstr>Gastos repre-proto</vt:lpstr>
    </vt:vector>
  </TitlesOfParts>
  <Company>PRINCIPADO_DE_ASTURIAS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DGTIC</dc:creator>
  <cp:lastModifiedBy>NURIA PEREZ SUAREZ</cp:lastModifiedBy>
  <cp:lastPrinted>2023-01-31T11:55:53Z</cp:lastPrinted>
  <dcterms:created xsi:type="dcterms:W3CDTF">2018-12-13T11:35:10Z</dcterms:created>
  <dcterms:modified xsi:type="dcterms:W3CDTF">2025-02-10T12:13:50Z</dcterms:modified>
</cp:coreProperties>
</file>