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3740"/>
  </bookViews>
  <sheets>
    <sheet name="Indice" sheetId="10" r:id="rId1"/>
    <sheet name="1.Publicaciones BOPA " sheetId="4" r:id="rId2"/>
    <sheet name="2.Archivo General" sheetId="6" r:id="rId3"/>
    <sheet name="3.Documentación" sheetId="8" r:id="rId4"/>
    <sheet name="4.Gobierno abierto y Agenda2030" sheetId="9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8" l="1"/>
  <c r="C19" i="8"/>
  <c r="C11" i="8"/>
  <c r="C12" i="8"/>
  <c r="C15" i="4"/>
  <c r="C14" i="4"/>
  <c r="C13" i="4"/>
  <c r="C37" i="8" l="1"/>
  <c r="C36" i="8"/>
  <c r="C35" i="8"/>
  <c r="C34" i="8"/>
</calcChain>
</file>

<file path=xl/sharedStrings.xml><?xml version="1.0" encoding="utf-8"?>
<sst xmlns="http://schemas.openxmlformats.org/spreadsheetml/2006/main" count="139" uniqueCount="104">
  <si>
    <t>PUBLICACIONES / BOPA</t>
  </si>
  <si>
    <t>Anuncios registrados en BOPA</t>
  </si>
  <si>
    <t>Anuncios de pago</t>
  </si>
  <si>
    <t>Suplementos publicados</t>
  </si>
  <si>
    <t>Anuncios publicados</t>
  </si>
  <si>
    <t>Anuncios publicados por secciones</t>
  </si>
  <si>
    <t>I. Principado de Asturias</t>
  </si>
  <si>
    <t>II. Disposiciones Generales Publicadas en en BOE</t>
  </si>
  <si>
    <t>IV. Adminsitración Local</t>
  </si>
  <si>
    <t>V. Administración de Justicia</t>
  </si>
  <si>
    <t>VI. Otros Anuncios</t>
  </si>
  <si>
    <t>Correcciones</t>
  </si>
  <si>
    <t>Trabajos de la imprenta</t>
  </si>
  <si>
    <t>Trabajos de la imprenta por Consejería</t>
  </si>
  <si>
    <t>Administracion autonómica, Medio Ambiente y Cambio Climático</t>
  </si>
  <si>
    <t>Hacienda</t>
  </si>
  <si>
    <t>Educación</t>
  </si>
  <si>
    <t>Derechos Sociales y Bienestar</t>
  </si>
  <si>
    <t>Cultura, Política Lingüística y Turismo</t>
  </si>
  <si>
    <t>Presidencia</t>
  </si>
  <si>
    <t>Industria, Empleo y Promoción Económica</t>
  </si>
  <si>
    <t>Salud</t>
  </si>
  <si>
    <t>Medio Rural y Cohesión Territorial</t>
  </si>
  <si>
    <t>Ciencia, Innovación y Universidad</t>
  </si>
  <si>
    <t>Páginas impresas</t>
  </si>
  <si>
    <t>Páginas impresas por Consejería</t>
  </si>
  <si>
    <t>ARCHIVO GENERAL</t>
  </si>
  <si>
    <t>Sesiones de la CCVDAPA celebradas</t>
  </si>
  <si>
    <t>Series documentales dictaminadas</t>
  </si>
  <si>
    <t>Resoluciones de aprobación de dictámenes publicadas en el BOPA</t>
  </si>
  <si>
    <t>Series documentales actualizadas</t>
  </si>
  <si>
    <t>Unidades documentales eliminadas</t>
  </si>
  <si>
    <t>Transferencias documentales realizadas</t>
  </si>
  <si>
    <t>Transferencias entre Archivos (Archivo Histórico de Asturias)</t>
  </si>
  <si>
    <t>Unidades de instalación</t>
  </si>
  <si>
    <t>Libros</t>
  </si>
  <si>
    <t xml:space="preserve">Préstamos </t>
  </si>
  <si>
    <t>Préstamos realizados</t>
  </si>
  <si>
    <t>Devoluciones</t>
  </si>
  <si>
    <t>Unidades documentales</t>
  </si>
  <si>
    <t>Reclamaciones realizadas</t>
  </si>
  <si>
    <t>Unidades documentales reclamadas</t>
  </si>
  <si>
    <t>Unidades documentales devueltas</t>
  </si>
  <si>
    <t>Consultas</t>
  </si>
  <si>
    <t>Consultas realizadas</t>
  </si>
  <si>
    <t>Unidades documentales consultadas</t>
  </si>
  <si>
    <t>DOCUMENTACIÓN</t>
  </si>
  <si>
    <t>Contenidos publicados</t>
  </si>
  <si>
    <t>Contenidos publicados por portal</t>
  </si>
  <si>
    <t>Portal Coronavirus</t>
  </si>
  <si>
    <t>Intranet</t>
  </si>
  <si>
    <t>Fichas de servicio</t>
  </si>
  <si>
    <t>En Activo</t>
  </si>
  <si>
    <t>No Publicadas</t>
  </si>
  <si>
    <t>Estado "Borrada"</t>
  </si>
  <si>
    <t>ExtranetBOE y PubliBOPA</t>
  </si>
  <si>
    <t>Altas</t>
  </si>
  <si>
    <t>Bajas</t>
  </si>
  <si>
    <t>Consultas e incidencias</t>
  </si>
  <si>
    <t>Boletines de sumarios emitidos</t>
  </si>
  <si>
    <t>Tweets publicados en @BOPAstur</t>
  </si>
  <si>
    <t>Seguidores en @BOPAstur</t>
  </si>
  <si>
    <t>Contratos gestionados</t>
  </si>
  <si>
    <t>Convenios gestionados</t>
  </si>
  <si>
    <t>Facturas tramitadas</t>
  </si>
  <si>
    <t>Modificaciones presupuestarias</t>
  </si>
  <si>
    <t>GOBIERNO ABIERTO Y AGENDA 2030</t>
  </si>
  <si>
    <t>Visitas al portal de Transparencia</t>
  </si>
  <si>
    <t>Solicitudes de Acceso a Información Pública (SAIP) registradas</t>
  </si>
  <si>
    <t>Reclamaciones al Consejo de Transparencia y Buen Gobierno registradas</t>
  </si>
  <si>
    <t>Publicaciones en el portal de participación ciudadana</t>
  </si>
  <si>
    <t>Tweets publicados en @PARTICIPAstur</t>
  </si>
  <si>
    <t>Seguidores en @PARTICIPAstur</t>
  </si>
  <si>
    <t>Documentos en el Sistema de Información Documental en Red de Asturias (SIDRA)</t>
  </si>
  <si>
    <t>Archivo General</t>
  </si>
  <si>
    <t>Documentación</t>
  </si>
  <si>
    <t>Gobierno abierto y Agenda 2030</t>
  </si>
  <si>
    <t>Publicaciones/BOPA</t>
  </si>
  <si>
    <t>Volver al índice</t>
  </si>
  <si>
    <t>1. Publicaciones/BOPA</t>
  </si>
  <si>
    <t>2. Archivo General</t>
  </si>
  <si>
    <t>3. Documentación</t>
  </si>
  <si>
    <t>4. Gobierno abierto y Agenda 2030</t>
  </si>
  <si>
    <t>Transferencias Extraordinarias</t>
  </si>
  <si>
    <t xml:space="preserve"> Transferencias Ordinarias</t>
  </si>
  <si>
    <t>III. Administración del Estado</t>
  </si>
  <si>
    <t>Sede Electrónica</t>
  </si>
  <si>
    <t>Transparencia</t>
  </si>
  <si>
    <t>Tablón de anuncios</t>
  </si>
  <si>
    <t>Disposiciones cargadas en InvesDOC</t>
  </si>
  <si>
    <t>Suplementos cargados en InvesDOC</t>
  </si>
  <si>
    <t>Subvenciones gestionadas</t>
  </si>
  <si>
    <t>Subvenciones directas</t>
  </si>
  <si>
    <t>Subvenciones nominativas</t>
  </si>
  <si>
    <t>Modificaciones</t>
  </si>
  <si>
    <t xml:space="preserve">asturias.es </t>
  </si>
  <si>
    <t>Páginas visitas en los diferentes portales</t>
  </si>
  <si>
    <t>Usuarios visitantes de los diferentes portales</t>
  </si>
  <si>
    <t>Usuarios del portal de Transparencia</t>
  </si>
  <si>
    <t>Saldo series vigentes</t>
  </si>
  <si>
    <t>Reclamaciones de préstamos no devueltos</t>
  </si>
  <si>
    <t xml:space="preserve">Conjuntos de datos abiertos publicados en datos.gob.es   </t>
  </si>
  <si>
    <t>Fuente: Consejería de Presidencia, Reto Demográfico, Igualdad y Turismo</t>
  </si>
  <si>
    <r>
      <t>Estadística del Servicio de Publicaciones, Archivos Administrativos y Documentación del Principado de Asturias,</t>
    </r>
    <r>
      <rPr>
        <b/>
        <sz val="11"/>
        <color theme="1"/>
        <rFont val="Calibri"/>
        <family val="2"/>
        <scheme val="minor"/>
      </rPr>
      <t xml:space="preserve">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</si>
</sst>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sz val="10"/>
      <color rgb="FFFF0000"/>
      <name val="Calibri"/>
      <family val="2"/>
      <scheme val="minor"/>
    </font>
    <font>
      <u/>
      <sz val="9"/>
      <color theme="10"/>
      <name val="Calibri"/>
      <family val="2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 tint="-0.249977111117893"/>
      </bottom>
      <diagonal/>
    </border>
    <border>
      <left/>
      <right/>
      <top style="thin">
        <color theme="4"/>
      </top>
      <bottom style="thin">
        <color theme="4" tint="-0.249977111117893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2" fillId="0" borderId="0"/>
    <xf numFmtId="0" fontId="9" fillId="0" borderId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2" borderId="0" xfId="0" applyFont="1" applyFill="1"/>
    <xf numFmtId="0" fontId="5" fillId="0" borderId="0" xfId="0" applyFont="1"/>
    <xf numFmtId="3" fontId="3" fillId="0" borderId="0" xfId="0" applyNumberFormat="1" applyFont="1"/>
    <xf numFmtId="0" fontId="8" fillId="0" borderId="0" xfId="0" applyFont="1"/>
    <xf numFmtId="3" fontId="8" fillId="0" borderId="0" xfId="0" applyNumberFormat="1" applyFont="1"/>
    <xf numFmtId="4" fontId="3" fillId="0" borderId="0" xfId="1" applyNumberFormat="1" applyFont="1"/>
    <xf numFmtId="0" fontId="6" fillId="4" borderId="1" xfId="2" applyFont="1" applyFill="1" applyBorder="1" applyAlignment="1">
      <alignment horizontal="left" vertical="center" wrapText="1"/>
    </xf>
    <xf numFmtId="3" fontId="6" fillId="4" borderId="1" xfId="2" applyNumberFormat="1" applyFont="1" applyFill="1" applyBorder="1" applyAlignment="1">
      <alignment horizontal="right" vertical="center" wrapText="1"/>
    </xf>
    <xf numFmtId="3" fontId="7" fillId="2" borderId="1" xfId="2" applyNumberFormat="1" applyFont="1" applyFill="1" applyBorder="1" applyAlignment="1">
      <alignment horizontal="right" vertical="top" wrapText="1"/>
    </xf>
    <xf numFmtId="3" fontId="3" fillId="0" borderId="0" xfId="1" applyNumberFormat="1" applyFont="1"/>
    <xf numFmtId="3" fontId="7" fillId="2" borderId="0" xfId="2" applyNumberFormat="1" applyFont="1" applyFill="1" applyAlignment="1">
      <alignment horizontal="right" vertical="top" wrapText="1"/>
    </xf>
    <xf numFmtId="3" fontId="0" fillId="0" borderId="0" xfId="0" applyNumberFormat="1"/>
    <xf numFmtId="3" fontId="7" fillId="3" borderId="0" xfId="2" applyNumberFormat="1" applyFont="1" applyFill="1" applyAlignment="1">
      <alignment horizontal="right" vertical="top" wrapText="1"/>
    </xf>
    <xf numFmtId="3" fontId="7" fillId="2" borderId="2" xfId="2" applyNumberFormat="1" applyFont="1" applyFill="1" applyBorder="1" applyAlignment="1">
      <alignment horizontal="right" vertical="top" wrapText="1"/>
    </xf>
    <xf numFmtId="0" fontId="10" fillId="0" borderId="0" xfId="0" applyFont="1"/>
    <xf numFmtId="0" fontId="12" fillId="0" borderId="0" xfId="4" applyFont="1"/>
    <xf numFmtId="0" fontId="6" fillId="0" borderId="1" xfId="2" applyFont="1" applyBorder="1" applyAlignment="1">
      <alignment horizontal="left" vertical="center" wrapText="1"/>
    </xf>
    <xf numFmtId="3" fontId="6" fillId="0" borderId="1" xfId="2" applyNumberFormat="1" applyFont="1" applyBorder="1" applyAlignment="1">
      <alignment horizontal="right" vertical="center" wrapText="1"/>
    </xf>
    <xf numFmtId="4" fontId="13" fillId="0" borderId="0" xfId="1" applyNumberFormat="1" applyFont="1"/>
    <xf numFmtId="0" fontId="6" fillId="4" borderId="3" xfId="2" applyFont="1" applyFill="1" applyBorder="1" applyAlignment="1">
      <alignment horizontal="left" vertical="center" wrapText="1"/>
    </xf>
    <xf numFmtId="3" fontId="6" fillId="4" borderId="3" xfId="2" applyNumberFormat="1" applyFont="1" applyFill="1" applyBorder="1" applyAlignment="1">
      <alignment horizontal="right" vertical="center" wrapText="1"/>
    </xf>
    <xf numFmtId="0" fontId="14" fillId="0" borderId="0" xfId="4" applyFont="1"/>
    <xf numFmtId="3" fontId="7" fillId="2" borderId="1" xfId="3" applyNumberFormat="1" applyFont="1" applyFill="1" applyBorder="1" applyAlignment="1">
      <alignment horizontal="left" indent="1"/>
    </xf>
    <xf numFmtId="3" fontId="7" fillId="2" borderId="0" xfId="3" applyNumberFormat="1" applyFont="1" applyFill="1" applyAlignment="1">
      <alignment horizontal="left" indent="1"/>
    </xf>
    <xf numFmtId="3" fontId="7" fillId="2" borderId="2" xfId="3" applyNumberFormat="1" applyFont="1" applyFill="1" applyBorder="1" applyAlignment="1">
      <alignment horizontal="left" indent="1"/>
    </xf>
    <xf numFmtId="0" fontId="6" fillId="0" borderId="3" xfId="2" applyFont="1" applyBorder="1" applyAlignment="1">
      <alignment horizontal="left" vertical="center" wrapText="1"/>
    </xf>
    <xf numFmtId="0" fontId="7" fillId="3" borderId="0" xfId="3" applyFont="1" applyFill="1" applyAlignment="1">
      <alignment horizontal="left" indent="1"/>
    </xf>
    <xf numFmtId="0" fontId="11" fillId="0" borderId="0" xfId="4" quotePrefix="1" applyAlignment="1">
      <alignment vertical="center"/>
    </xf>
    <xf numFmtId="0" fontId="11" fillId="0" borderId="0" xfId="4" applyAlignment="1">
      <alignment vertical="center"/>
    </xf>
    <xf numFmtId="3" fontId="15" fillId="0" borderId="1" xfId="2" applyNumberFormat="1" applyFont="1" applyBorder="1" applyAlignment="1">
      <alignment horizontal="right" vertical="center" wrapText="1"/>
    </xf>
    <xf numFmtId="3" fontId="15" fillId="4" borderId="1" xfId="2" applyNumberFormat="1" applyFont="1" applyFill="1" applyBorder="1" applyAlignment="1">
      <alignment horizontal="right" vertical="center" wrapText="1"/>
    </xf>
    <xf numFmtId="3" fontId="15" fillId="2" borderId="1" xfId="2" applyNumberFormat="1" applyFont="1" applyFill="1" applyBorder="1" applyAlignment="1">
      <alignment horizontal="right" vertical="top" wrapText="1"/>
    </xf>
    <xf numFmtId="3" fontId="15" fillId="2" borderId="0" xfId="2" applyNumberFormat="1" applyFont="1" applyFill="1" applyAlignment="1">
      <alignment horizontal="right" vertical="top" wrapText="1"/>
    </xf>
    <xf numFmtId="3" fontId="7" fillId="0" borderId="1" xfId="2" applyNumberFormat="1" applyFont="1" applyBorder="1" applyAlignment="1">
      <alignment horizontal="right" vertical="top" wrapText="1"/>
    </xf>
    <xf numFmtId="3" fontId="7" fillId="0" borderId="0" xfId="2" applyNumberFormat="1" applyFont="1" applyAlignment="1">
      <alignment horizontal="right" vertical="top" wrapText="1"/>
    </xf>
    <xf numFmtId="3" fontId="7" fillId="0" borderId="2" xfId="2" applyNumberFormat="1" applyFont="1" applyBorder="1" applyAlignment="1">
      <alignment horizontal="right" vertical="top" wrapText="1"/>
    </xf>
    <xf numFmtId="3" fontId="15" fillId="0" borderId="4" xfId="2" applyNumberFormat="1" applyFont="1" applyBorder="1" applyAlignment="1">
      <alignment horizontal="right" vertical="center" wrapText="1"/>
    </xf>
    <xf numFmtId="3" fontId="15" fillId="0" borderId="5" xfId="2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/>
    </xf>
  </cellXfs>
  <cellStyles count="5">
    <cellStyle name="Hipervínculo" xfId="4" builtinId="8"/>
    <cellStyle name="Normal" xfId="0" builtinId="0"/>
    <cellStyle name="Normal 2" xfId="2"/>
    <cellStyle name="Normal 4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209703</xdr:colOff>
      <xdr:row>0</xdr:row>
      <xdr:rowOff>76251</xdr:rowOff>
    </xdr:from>
    <xdr:to>
      <xdr:col>1</xdr:col>
      <xdr:colOff>3743324</xdr:colOff>
      <xdr:row>3</xdr:row>
      <xdr:rowOff>65616</xdr:rowOff>
    </xdr:to>
    <xdr:grpSp>
      <xdr:nvGrpSpPr>
        <xdr:cNvPr id="2" name="Group 17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209703" y="76251"/>
          <a:ext cx="3781271" cy="560865"/>
          <a:chOff x="3310" y="911"/>
          <a:chExt cx="5091" cy="888"/>
        </a:xfrm>
      </xdr:grpSpPr>
      <xdr:sp macro="" textlink="">
        <xdr:nvSpPr>
          <xdr:cNvPr id="3" name="Line 21">
            <a:extLst>
              <a:ext uri="{FF2B5EF4-FFF2-40B4-BE49-F238E27FC236}">
                <a16:creationId xmlns:a16="http://schemas.microsoft.com/office/drawing/2014/main" xmlns="" id="{00000000-0008-0000-0000-000003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58" y="911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10" y="1420"/>
            <a:ext cx="5091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PRESIDENCIA, RETO DEMOGRÁFICO, IGUALDAD Y TURISMO</a:t>
            </a:r>
          </a:p>
        </xdr:txBody>
      </xdr:sp>
    </xdr:grpSp>
    <xdr:clientData/>
  </xdr:twoCellAnchor>
  <xdr:twoCellAnchor>
    <xdr:from>
      <xdr:col>2</xdr:col>
      <xdr:colOff>47624</xdr:colOff>
      <xdr:row>4</xdr:row>
      <xdr:rowOff>19049</xdr:rowOff>
    </xdr:from>
    <xdr:to>
      <xdr:col>3</xdr:col>
      <xdr:colOff>685800</xdr:colOff>
      <xdr:row>6</xdr:row>
      <xdr:rowOff>85724</xdr:rowOff>
    </xdr:to>
    <xdr:sp macro="" textlink="">
      <xdr:nvSpPr>
        <xdr:cNvPr id="7" name="Rectangle 2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4714874" y="781049"/>
          <a:ext cx="1857376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+mn-lt"/>
              <a:cs typeface="Calibri"/>
            </a:rPr>
            <a:t>Secretaría General Técnica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3856942</xdr:colOff>
      <xdr:row>3</xdr:row>
      <xdr:rowOff>65616</xdr:rowOff>
    </xdr:to>
    <xdr:grpSp>
      <xdr:nvGrpSpPr>
        <xdr:cNvPr id="2" name="Group 17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256715" y="85725"/>
          <a:ext cx="3847877" cy="551391"/>
          <a:chOff x="3382" y="926"/>
          <a:chExt cx="5039" cy="873"/>
        </a:xfrm>
      </xdr:grpSpPr>
      <xdr:sp macro="" textlink="">
        <xdr:nvSpPr>
          <xdr:cNvPr id="3" name="Line 21">
            <a:extLst>
              <a:ext uri="{FF2B5EF4-FFF2-40B4-BE49-F238E27FC236}">
                <a16:creationId xmlns:a16="http://schemas.microsoft.com/office/drawing/2014/main" xmlns="" id="{00000000-0008-0000-0100-000003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88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>
            <a:extLst>
              <a:ext uri="{FF2B5EF4-FFF2-40B4-BE49-F238E27FC236}">
                <a16:creationId xmlns:a16="http://schemas.microsoft.com/office/drawing/2014/main" xmlns="" id="{00000000-0008-0000-01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412" y="1420"/>
            <a:ext cx="4960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PRESIDENCIA, RETO DEMOGRÁFICO, IGUALDAD Y TURISMO</a:t>
            </a:r>
          </a:p>
        </xdr:txBody>
      </xdr:sp>
    </xdr:grpSp>
    <xdr:clientData/>
  </xdr:twoCellAnchor>
  <xdr:twoCellAnchor>
    <xdr:from>
      <xdr:col>2</xdr:col>
      <xdr:colOff>123825</xdr:colOff>
      <xdr:row>4</xdr:row>
      <xdr:rowOff>38100</xdr:rowOff>
    </xdr:from>
    <xdr:to>
      <xdr:col>3</xdr:col>
      <xdr:colOff>762001</xdr:colOff>
      <xdr:row>6</xdr:row>
      <xdr:rowOff>104775</xdr:rowOff>
    </xdr:to>
    <xdr:sp macro="" textlink="">
      <xdr:nvSpPr>
        <xdr:cNvPr id="10" name="Rectangle 22">
          <a:extLst>
            <a:ext uri="{FF2B5EF4-FFF2-40B4-BE49-F238E27FC236}">
              <a16:creationId xmlns:a16="http://schemas.microsoft.com/office/drawing/2014/main" xmlns="" id="{338D0F0F-A3CF-4E5C-B955-53870B51D492}"/>
            </a:ext>
          </a:extLst>
        </xdr:cNvPr>
        <xdr:cNvSpPr>
          <a:spLocks noChangeArrowheads="1"/>
        </xdr:cNvSpPr>
      </xdr:nvSpPr>
      <xdr:spPr bwMode="auto">
        <a:xfrm>
          <a:off x="4791075" y="800100"/>
          <a:ext cx="1857376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+mn-lt"/>
              <a:cs typeface="Calibri"/>
            </a:rPr>
            <a:t>Secretaría General Técnica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85725</xdr:rowOff>
    </xdr:from>
    <xdr:to>
      <xdr:col>1</xdr:col>
      <xdr:colOff>3894550</xdr:colOff>
      <xdr:row>3</xdr:row>
      <xdr:rowOff>65616</xdr:rowOff>
    </xdr:to>
    <xdr:grpSp>
      <xdr:nvGrpSpPr>
        <xdr:cNvPr id="2" name="Group 17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256715" y="85725"/>
          <a:ext cx="3885485" cy="551391"/>
          <a:chOff x="3382" y="926"/>
          <a:chExt cx="5049" cy="873"/>
        </a:xfrm>
      </xdr:grpSpPr>
      <xdr:sp macro="" textlink="">
        <xdr:nvSpPr>
          <xdr:cNvPr id="3" name="Line 21">
            <a:extLst>
              <a:ext uri="{FF2B5EF4-FFF2-40B4-BE49-F238E27FC236}">
                <a16:creationId xmlns:a16="http://schemas.microsoft.com/office/drawing/2014/main" xmlns="" id="{00000000-0008-0000-0200-000003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>
            <a:extLst>
              <a:ext uri="{FF2B5EF4-FFF2-40B4-BE49-F238E27FC236}">
                <a16:creationId xmlns:a16="http://schemas.microsoft.com/office/drawing/2014/main" xmlns="" id="{00000000-0008-0000-02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>
            <a:extLst>
              <a:ext uri="{FF2B5EF4-FFF2-40B4-BE49-F238E27FC236}">
                <a16:creationId xmlns:a16="http://schemas.microsoft.com/office/drawing/2014/main" xmlns="" id="{00000000-0008-0000-02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98" y="92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>
            <a:extLst>
              <a:ext uri="{FF2B5EF4-FFF2-40B4-BE49-F238E27FC236}">
                <a16:creationId xmlns:a16="http://schemas.microsoft.com/office/drawing/2014/main" xmlns="" id="{00000000-0008-0000-02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83" y="1420"/>
            <a:ext cx="4901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PRESIDENCIA, RETO DEMOGRÁFICO, IGUALDAD Y TURISMO</a:t>
            </a:r>
          </a:p>
        </xdr:txBody>
      </xdr:sp>
    </xdr:grpSp>
    <xdr:clientData/>
  </xdr:twoCellAnchor>
  <xdr:twoCellAnchor>
    <xdr:from>
      <xdr:col>2</xdr:col>
      <xdr:colOff>66675</xdr:colOff>
      <xdr:row>4</xdr:row>
      <xdr:rowOff>28575</xdr:rowOff>
    </xdr:from>
    <xdr:to>
      <xdr:col>3</xdr:col>
      <xdr:colOff>704851</xdr:colOff>
      <xdr:row>6</xdr:row>
      <xdr:rowOff>95250</xdr:rowOff>
    </xdr:to>
    <xdr:sp macro="" textlink="">
      <xdr:nvSpPr>
        <xdr:cNvPr id="8" name="Rectangle 22">
          <a:extLst>
            <a:ext uri="{FF2B5EF4-FFF2-40B4-BE49-F238E27FC236}">
              <a16:creationId xmlns:a16="http://schemas.microsoft.com/office/drawing/2014/main" xmlns="" id="{FA61430C-2E8C-4236-ABD0-2E239445FDFB}"/>
            </a:ext>
          </a:extLst>
        </xdr:cNvPr>
        <xdr:cNvSpPr>
          <a:spLocks noChangeArrowheads="1"/>
        </xdr:cNvSpPr>
      </xdr:nvSpPr>
      <xdr:spPr bwMode="auto">
        <a:xfrm>
          <a:off x="4733925" y="790575"/>
          <a:ext cx="1857376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+mn-lt"/>
              <a:cs typeface="Calibri"/>
            </a:rPr>
            <a:t>Secretaría General Técnica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238433</xdr:colOff>
      <xdr:row>0</xdr:row>
      <xdr:rowOff>95199</xdr:rowOff>
    </xdr:from>
    <xdr:to>
      <xdr:col>1</xdr:col>
      <xdr:colOff>3825459</xdr:colOff>
      <xdr:row>3</xdr:row>
      <xdr:rowOff>65616</xdr:rowOff>
    </xdr:to>
    <xdr:grpSp>
      <xdr:nvGrpSpPr>
        <xdr:cNvPr id="2" name="Group 17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pSpPr>
          <a:grpSpLocks/>
        </xdr:cNvGrpSpPr>
      </xdr:nvGrpSpPr>
      <xdr:grpSpPr bwMode="auto">
        <a:xfrm>
          <a:off x="238433" y="95199"/>
          <a:ext cx="3834676" cy="541917"/>
          <a:chOff x="3354" y="941"/>
          <a:chExt cx="5070" cy="858"/>
        </a:xfrm>
      </xdr:grpSpPr>
      <xdr:sp macro="" textlink="">
        <xdr:nvSpPr>
          <xdr:cNvPr id="3" name="Line 21">
            <a:extLst>
              <a:ext uri="{FF2B5EF4-FFF2-40B4-BE49-F238E27FC236}">
                <a16:creationId xmlns:a16="http://schemas.microsoft.com/office/drawing/2014/main" xmlns="" id="{00000000-0008-0000-0300-000003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>
            <a:extLst>
              <a:ext uri="{FF2B5EF4-FFF2-40B4-BE49-F238E27FC236}">
                <a16:creationId xmlns:a16="http://schemas.microsoft.com/office/drawing/2014/main" xmlns="" id="{00000000-0008-0000-03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>
            <a:extLst>
              <a:ext uri="{FF2B5EF4-FFF2-40B4-BE49-F238E27FC236}">
                <a16:creationId xmlns:a16="http://schemas.microsoft.com/office/drawing/2014/main" xmlns="" id="{00000000-0008-0000-03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91" y="941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>
            <a:extLst>
              <a:ext uri="{FF2B5EF4-FFF2-40B4-BE49-F238E27FC236}">
                <a16:creationId xmlns:a16="http://schemas.microsoft.com/office/drawing/2014/main" xmlns="" id="{00000000-0008-0000-03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54" y="1420"/>
            <a:ext cx="4974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PRESIDENCIA, RETO DEMOGRÁFICO, IGUALDAD Y TURISMO</a:t>
            </a:r>
          </a:p>
        </xdr:txBody>
      </xdr:sp>
    </xdr:grpSp>
    <xdr:clientData/>
  </xdr:twoCellAnchor>
  <xdr:twoCellAnchor>
    <xdr:from>
      <xdr:col>2</xdr:col>
      <xdr:colOff>47624</xdr:colOff>
      <xdr:row>4</xdr:row>
      <xdr:rowOff>66674</xdr:rowOff>
    </xdr:from>
    <xdr:to>
      <xdr:col>3</xdr:col>
      <xdr:colOff>685800</xdr:colOff>
      <xdr:row>6</xdr:row>
      <xdr:rowOff>133349</xdr:rowOff>
    </xdr:to>
    <xdr:sp macro="" textlink="">
      <xdr:nvSpPr>
        <xdr:cNvPr id="8" name="Rectangle 22">
          <a:extLst>
            <a:ext uri="{FF2B5EF4-FFF2-40B4-BE49-F238E27FC236}">
              <a16:creationId xmlns:a16="http://schemas.microsoft.com/office/drawing/2014/main" xmlns="" id="{0DE67235-A5D0-4341-B404-3A35517AD47A}"/>
            </a:ext>
          </a:extLst>
        </xdr:cNvPr>
        <xdr:cNvSpPr>
          <a:spLocks noChangeArrowheads="1"/>
        </xdr:cNvSpPr>
      </xdr:nvSpPr>
      <xdr:spPr bwMode="auto">
        <a:xfrm>
          <a:off x="4714874" y="828674"/>
          <a:ext cx="1857376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+mn-lt"/>
              <a:cs typeface="Calibri"/>
            </a:rPr>
            <a:t>Secretaría General Técnica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9065</xdr:colOff>
      <xdr:row>0</xdr:row>
      <xdr:rowOff>104673</xdr:rowOff>
    </xdr:from>
    <xdr:to>
      <xdr:col>1</xdr:col>
      <xdr:colOff>3894061</xdr:colOff>
      <xdr:row>3</xdr:row>
      <xdr:rowOff>65616</xdr:rowOff>
    </xdr:to>
    <xdr:grpSp>
      <xdr:nvGrpSpPr>
        <xdr:cNvPr id="2" name="Group 17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pSpPr>
          <a:grpSpLocks/>
        </xdr:cNvGrpSpPr>
      </xdr:nvGrpSpPr>
      <xdr:grpSpPr bwMode="auto">
        <a:xfrm>
          <a:off x="256715" y="104673"/>
          <a:ext cx="3884996" cy="532443"/>
          <a:chOff x="3382" y="956"/>
          <a:chExt cx="5023" cy="843"/>
        </a:xfrm>
      </xdr:grpSpPr>
      <xdr:sp macro="" textlink="">
        <xdr:nvSpPr>
          <xdr:cNvPr id="3" name="Line 21">
            <a:extLst>
              <a:ext uri="{FF2B5EF4-FFF2-40B4-BE49-F238E27FC236}">
                <a16:creationId xmlns:a16="http://schemas.microsoft.com/office/drawing/2014/main" xmlns="" id="{00000000-0008-0000-0400-000003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382" y="1786"/>
            <a:ext cx="4887" cy="0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" name="Line 20">
            <a:extLst>
              <a:ext uri="{FF2B5EF4-FFF2-40B4-BE49-F238E27FC236}">
                <a16:creationId xmlns:a16="http://schemas.microsoft.com/office/drawing/2014/main" xmlns="" id="{00000000-0008-0000-0400-000004000000}"/>
              </a:ext>
            </a:extLst>
          </xdr:cNvPr>
          <xdr:cNvSpPr>
            <a:spLocks noChangeShapeType="1"/>
          </xdr:cNvSpPr>
        </xdr:nvSpPr>
        <xdr:spPr bwMode="auto">
          <a:xfrm flipV="1">
            <a:off x="3397" y="1409"/>
            <a:ext cx="4887" cy="15"/>
          </a:xfrm>
          <a:prstGeom prst="line">
            <a:avLst/>
          </a:prstGeom>
          <a:noFill/>
          <a:ln w="3175">
            <a:solidFill>
              <a:srgbClr val="370097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" name="Text Box 19">
            <a:extLst>
              <a:ext uri="{FF2B5EF4-FFF2-40B4-BE49-F238E27FC236}">
                <a16:creationId xmlns:a16="http://schemas.microsoft.com/office/drawing/2014/main" xmlns="" id="{00000000-0008-0000-04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872" y="956"/>
            <a:ext cx="4533" cy="4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G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OBIERNO DEL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P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RINCIPADO DE </a:t>
            </a:r>
            <a:r>
              <a:rPr lang="es-ES" sz="1050" b="0" i="0" u="none" strike="noStrike" baseline="0">
                <a:solidFill>
                  <a:srgbClr val="000080"/>
                </a:solidFill>
                <a:latin typeface="Asturica"/>
              </a:rPr>
              <a:t>A</a:t>
            </a:r>
            <a:r>
              <a:rPr lang="es-ES" sz="900" b="0" i="0" u="none" strike="noStrike" baseline="0">
                <a:solidFill>
                  <a:srgbClr val="000080"/>
                </a:solidFill>
                <a:latin typeface="Asturica"/>
              </a:rPr>
              <a:t>STURIAS</a:t>
            </a:r>
          </a:p>
        </xdr:txBody>
      </xdr:sp>
      <xdr:sp macro="" textlink="">
        <xdr:nvSpPr>
          <xdr:cNvPr id="6" name="Text Box 18">
            <a:extLst>
              <a:ext uri="{FF2B5EF4-FFF2-40B4-BE49-F238E27FC236}">
                <a16:creationId xmlns:a16="http://schemas.microsoft.com/office/drawing/2014/main" xmlns="" id="{00000000-0008-0000-04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397" y="1420"/>
            <a:ext cx="4858" cy="3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45720" rIns="0" bIns="45720" anchor="t" upright="1"/>
          <a:lstStyle/>
          <a:p>
            <a:pPr algn="l" rtl="0">
              <a:defRPr sz="1000"/>
            </a:pPr>
            <a:r>
              <a:rPr lang="es-ES" sz="700" b="0" i="0" u="none" strike="noStrike" baseline="0">
                <a:solidFill>
                  <a:srgbClr val="000080"/>
                </a:solidFill>
                <a:latin typeface="Asturica"/>
              </a:rPr>
              <a:t>CONSEJERÍA DE PRESIDENCIA, RETO DEMOGRÁFICO, IGUALDAD Y TURISMO</a:t>
            </a:r>
          </a:p>
        </xdr:txBody>
      </xdr:sp>
    </xdr:grpSp>
    <xdr:clientData/>
  </xdr:twoCellAnchor>
  <xdr:twoCellAnchor>
    <xdr:from>
      <xdr:col>2</xdr:col>
      <xdr:colOff>47625</xdr:colOff>
      <xdr:row>4</xdr:row>
      <xdr:rowOff>19050</xdr:rowOff>
    </xdr:from>
    <xdr:to>
      <xdr:col>3</xdr:col>
      <xdr:colOff>685801</xdr:colOff>
      <xdr:row>6</xdr:row>
      <xdr:rowOff>85725</xdr:rowOff>
    </xdr:to>
    <xdr:sp macro="" textlink="">
      <xdr:nvSpPr>
        <xdr:cNvPr id="8" name="Rectangle 22">
          <a:extLst>
            <a:ext uri="{FF2B5EF4-FFF2-40B4-BE49-F238E27FC236}">
              <a16:creationId xmlns:a16="http://schemas.microsoft.com/office/drawing/2014/main" xmlns="" id="{FE1AA678-17C6-4304-B0EB-762F7CFA5EB9}"/>
            </a:ext>
          </a:extLst>
        </xdr:cNvPr>
        <xdr:cNvSpPr>
          <a:spLocks noChangeArrowheads="1"/>
        </xdr:cNvSpPr>
      </xdr:nvSpPr>
      <xdr:spPr bwMode="auto">
        <a:xfrm>
          <a:off x="4714875" y="781050"/>
          <a:ext cx="1857376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+mn-lt"/>
              <a:cs typeface="Calibri"/>
            </a:rPr>
            <a:t>Secretaría General Técnica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12"/>
  <sheetViews>
    <sheetView showGridLines="0" tabSelected="1" workbookViewId="0">
      <selection activeCell="A6" sqref="A6"/>
    </sheetView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3" width="18.28515625" style="1" customWidth="1"/>
    <col min="4" max="4" width="15.7109375" style="1" customWidth="1"/>
    <col min="5" max="16384" width="9.140625" style="1"/>
  </cols>
  <sheetData>
    <row r="1" spans="2:3" ht="15" customHeight="1" x14ac:dyDescent="0.2"/>
    <row r="2" spans="2:3" ht="15" customHeight="1" x14ac:dyDescent="0.2"/>
    <row r="3" spans="2:3" ht="15" customHeight="1" x14ac:dyDescent="0.2"/>
    <row r="4" spans="2:3" ht="15" customHeight="1" x14ac:dyDescent="0.2"/>
    <row r="5" spans="2:3" ht="15" customHeight="1" x14ac:dyDescent="0.2"/>
    <row r="6" spans="2:3" ht="15" customHeight="1" x14ac:dyDescent="0.2"/>
    <row r="7" spans="2:3" ht="15" customHeight="1" x14ac:dyDescent="0.25">
      <c r="B7" s="2"/>
      <c r="C7" s="2"/>
    </row>
    <row r="8" spans="2:3" ht="15" customHeight="1" x14ac:dyDescent="0.25">
      <c r="B8" s="3" t="s">
        <v>103</v>
      </c>
      <c r="C8" s="3"/>
    </row>
    <row r="9" spans="2:3" customFormat="1" ht="15" customHeight="1" x14ac:dyDescent="0.25"/>
    <row r="10" spans="2:3" customFormat="1" ht="17.25" customHeight="1" x14ac:dyDescent="0.25">
      <c r="B10" t="s">
        <v>79</v>
      </c>
    </row>
    <row r="11" spans="2:3" customFormat="1" ht="17.25" customHeight="1" x14ac:dyDescent="0.25">
      <c r="B11" s="29" t="s">
        <v>77</v>
      </c>
    </row>
    <row r="12" spans="2:3" customFormat="1" ht="17.25" customHeight="1" x14ac:dyDescent="0.25">
      <c r="B12" t="s">
        <v>80</v>
      </c>
    </row>
    <row r="13" spans="2:3" customFormat="1" ht="17.25" customHeight="1" x14ac:dyDescent="0.25">
      <c r="B13" s="30" t="s">
        <v>74</v>
      </c>
    </row>
    <row r="14" spans="2:3" customFormat="1" ht="17.25" customHeight="1" x14ac:dyDescent="0.25">
      <c r="B14" t="s">
        <v>81</v>
      </c>
    </row>
    <row r="15" spans="2:3" customFormat="1" ht="17.25" customHeight="1" x14ac:dyDescent="0.25">
      <c r="B15" s="30" t="s">
        <v>75</v>
      </c>
    </row>
    <row r="16" spans="2:3" customFormat="1" ht="17.25" customHeight="1" x14ac:dyDescent="0.25">
      <c r="B16" t="s">
        <v>82</v>
      </c>
    </row>
    <row r="17" spans="2:2" customFormat="1" ht="17.25" customHeight="1" x14ac:dyDescent="0.25">
      <c r="B17" s="30" t="s">
        <v>76</v>
      </c>
    </row>
    <row r="18" spans="2:2" customFormat="1" ht="15" customHeight="1" x14ac:dyDescent="0.25"/>
    <row r="19" spans="2:2" customFormat="1" ht="15" customHeight="1" x14ac:dyDescent="0.25"/>
    <row r="20" spans="2:2" customFormat="1" ht="15" customHeight="1" x14ac:dyDescent="0.25"/>
    <row r="21" spans="2:2" customFormat="1" ht="15" customHeight="1" x14ac:dyDescent="0.25"/>
    <row r="22" spans="2:2" customFormat="1" ht="15" customHeight="1" x14ac:dyDescent="0.25"/>
    <row r="23" spans="2:2" customFormat="1" ht="15" customHeight="1" x14ac:dyDescent="0.25"/>
    <row r="24" spans="2:2" customFormat="1" ht="15" customHeight="1" x14ac:dyDescent="0.25"/>
    <row r="25" spans="2:2" customFormat="1" ht="15" customHeight="1" x14ac:dyDescent="0.25"/>
    <row r="26" spans="2:2" customFormat="1" ht="15" customHeight="1" x14ac:dyDescent="0.25"/>
    <row r="27" spans="2:2" customFormat="1" ht="15" customHeight="1" x14ac:dyDescent="0.25"/>
    <row r="28" spans="2:2" customFormat="1" ht="15" customHeight="1" x14ac:dyDescent="0.25"/>
    <row r="29" spans="2:2" customFormat="1" ht="15" customHeight="1" x14ac:dyDescent="0.25"/>
    <row r="30" spans="2:2" customFormat="1" ht="15" customHeight="1" x14ac:dyDescent="0.25"/>
    <row r="31" spans="2:2" customFormat="1" ht="15" customHeight="1" x14ac:dyDescent="0.25"/>
    <row r="32" spans="2:2" customFormat="1" ht="15" customHeight="1" x14ac:dyDescent="0.25"/>
    <row r="33" customFormat="1" ht="15" customHeight="1" x14ac:dyDescent="0.25"/>
    <row r="34" customFormat="1" ht="15" customHeight="1" x14ac:dyDescent="0.25"/>
    <row r="35" customFormat="1" ht="15" customHeight="1" x14ac:dyDescent="0.25"/>
    <row r="36" customFormat="1" ht="15" customHeight="1" x14ac:dyDescent="0.25"/>
    <row r="37" customFormat="1" ht="15" customHeight="1" x14ac:dyDescent="0.25"/>
    <row r="38" customFormat="1" ht="15" customHeight="1" x14ac:dyDescent="0.25"/>
    <row r="39" customFormat="1" ht="15" customHeight="1" x14ac:dyDescent="0.25"/>
    <row r="40" customFormat="1" ht="15" customHeight="1" x14ac:dyDescent="0.25"/>
    <row r="41" customFormat="1" ht="15" customHeight="1" x14ac:dyDescent="0.25"/>
    <row r="42" customFormat="1" ht="15" customHeight="1" x14ac:dyDescent="0.25"/>
    <row r="43" customFormat="1" ht="15" customHeight="1" x14ac:dyDescent="0.25"/>
    <row r="44" customFormat="1" ht="15" customHeight="1" x14ac:dyDescent="0.25"/>
    <row r="45" customFormat="1" ht="15" customHeight="1" x14ac:dyDescent="0.25"/>
    <row r="46" customFormat="1" ht="15" customHeight="1" x14ac:dyDescent="0.25"/>
    <row r="47" customFormat="1" ht="15" customHeight="1" x14ac:dyDescent="0.25"/>
    <row r="48" customFormat="1" ht="15" customHeight="1" x14ac:dyDescent="0.25"/>
    <row r="49" spans="2:3" customFormat="1" ht="15" customHeight="1" x14ac:dyDescent="0.25"/>
    <row r="50" spans="2:3" customFormat="1" ht="15" x14ac:dyDescent="0.25"/>
    <row r="52" spans="2:3" x14ac:dyDescent="0.2">
      <c r="B52" s="17"/>
      <c r="C52" s="17"/>
    </row>
    <row r="53" spans="2:3" customFormat="1" ht="15" x14ac:dyDescent="0.25"/>
    <row r="54" spans="2:3" customFormat="1" ht="15" x14ac:dyDescent="0.25"/>
    <row r="55" spans="2:3" customFormat="1" ht="15" x14ac:dyDescent="0.25"/>
    <row r="56" spans="2:3" customFormat="1" ht="15" x14ac:dyDescent="0.25"/>
    <row r="57" spans="2:3" customFormat="1" ht="15" x14ac:dyDescent="0.25"/>
    <row r="58" spans="2:3" customFormat="1" ht="15" x14ac:dyDescent="0.25"/>
    <row r="59" spans="2:3" customFormat="1" ht="15" x14ac:dyDescent="0.25"/>
    <row r="60" spans="2:3" customFormat="1" ht="15" x14ac:dyDescent="0.25"/>
    <row r="61" spans="2:3" customFormat="1" ht="15" x14ac:dyDescent="0.25"/>
    <row r="62" spans="2:3" customFormat="1" ht="15" x14ac:dyDescent="0.25"/>
    <row r="63" spans="2:3" customFormat="1" ht="15" x14ac:dyDescent="0.25"/>
    <row r="64" spans="2:3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  <row r="72" customFormat="1" ht="15" x14ac:dyDescent="0.25"/>
    <row r="73" customFormat="1" ht="15" x14ac:dyDescent="0.25"/>
    <row r="74" customFormat="1" ht="15" x14ac:dyDescent="0.25"/>
    <row r="75" customFormat="1" ht="15" x14ac:dyDescent="0.25"/>
    <row r="76" customFormat="1" ht="15" x14ac:dyDescent="0.25"/>
    <row r="77" customFormat="1" ht="15" x14ac:dyDescent="0.25"/>
    <row r="78" customFormat="1" ht="15" x14ac:dyDescent="0.25"/>
    <row r="79" customFormat="1" ht="15" x14ac:dyDescent="0.25"/>
    <row r="80" customFormat="1" ht="15" x14ac:dyDescent="0.25"/>
    <row r="81" customFormat="1" ht="15" x14ac:dyDescent="0.25"/>
    <row r="82" customFormat="1" ht="15" x14ac:dyDescent="0.25"/>
    <row r="83" customFormat="1" ht="15" x14ac:dyDescent="0.25"/>
    <row r="84" customFormat="1" ht="15" x14ac:dyDescent="0.25"/>
    <row r="85" customFormat="1" ht="15" x14ac:dyDescent="0.25"/>
    <row r="86" customFormat="1" ht="15" x14ac:dyDescent="0.25"/>
    <row r="87" customFormat="1" ht="15" x14ac:dyDescent="0.25"/>
    <row r="88" customFormat="1" ht="15" x14ac:dyDescent="0.25"/>
    <row r="89" customFormat="1" ht="15" x14ac:dyDescent="0.25"/>
    <row r="90" customFormat="1" ht="15" x14ac:dyDescent="0.25"/>
    <row r="91" customFormat="1" ht="15" x14ac:dyDescent="0.25"/>
    <row r="92" customFormat="1" ht="15" x14ac:dyDescent="0.25"/>
    <row r="93" customFormat="1" ht="15" x14ac:dyDescent="0.25"/>
    <row r="94" customFormat="1" ht="15" x14ac:dyDescent="0.25"/>
    <row r="95" customFormat="1" ht="15" x14ac:dyDescent="0.25"/>
    <row r="96" customFormat="1" ht="15" x14ac:dyDescent="0.25"/>
    <row r="97" spans="4:5" customFormat="1" ht="15" x14ac:dyDescent="0.25"/>
    <row r="98" spans="4:5" customFormat="1" ht="15" x14ac:dyDescent="0.25"/>
    <row r="99" spans="4:5" customFormat="1" ht="15" x14ac:dyDescent="0.25"/>
    <row r="100" spans="4:5" customFormat="1" ht="15" x14ac:dyDescent="0.25"/>
    <row r="101" spans="4:5" ht="15" x14ac:dyDescent="0.25">
      <c r="D101"/>
      <c r="E101"/>
    </row>
    <row r="102" spans="4:5" ht="15" x14ac:dyDescent="0.25">
      <c r="D102"/>
      <c r="E102"/>
    </row>
    <row r="103" spans="4:5" ht="15" x14ac:dyDescent="0.25">
      <c r="D103"/>
      <c r="E103"/>
    </row>
    <row r="104" spans="4:5" ht="15" x14ac:dyDescent="0.25">
      <c r="D104"/>
      <c r="E104"/>
    </row>
    <row r="105" spans="4:5" ht="15" x14ac:dyDescent="0.25">
      <c r="D105"/>
      <c r="E105"/>
    </row>
    <row r="106" spans="4:5" ht="15" x14ac:dyDescent="0.25">
      <c r="D106"/>
      <c r="E106"/>
    </row>
    <row r="107" spans="4:5" ht="15" x14ac:dyDescent="0.25">
      <c r="D107"/>
      <c r="E107"/>
    </row>
    <row r="108" spans="4:5" ht="15" x14ac:dyDescent="0.25">
      <c r="D108"/>
      <c r="E108"/>
    </row>
    <row r="109" spans="4:5" ht="15" x14ac:dyDescent="0.25">
      <c r="D109"/>
      <c r="E109"/>
    </row>
    <row r="110" spans="4:5" ht="15" x14ac:dyDescent="0.25">
      <c r="D110"/>
      <c r="E110"/>
    </row>
    <row r="111" spans="4:5" ht="15" x14ac:dyDescent="0.25">
      <c r="D111"/>
      <c r="E111"/>
    </row>
    <row r="112" spans="4:5" ht="15" x14ac:dyDescent="0.25">
      <c r="D112"/>
      <c r="E112"/>
    </row>
  </sheetData>
  <hyperlinks>
    <hyperlink ref="B11" location="'1.Publicaciones BOPA '!A1" display="Publicaciones/BOPA"/>
    <hyperlink ref="B13" location="'2.Archivo General'!A1" display="Archivo General"/>
    <hyperlink ref="B15" location="'3.Documentación'!A1" display="Documentación"/>
    <hyperlink ref="B17" location="'4.Gobierno abierto y Agenda2030'!A1" display="Gobierno abierto y Agenda 2030"/>
  </hyperlinks>
  <pageMargins left="0.70866141732283472" right="0.70866141732283472" top="0.74803149606299213" bottom="0.74803149606299213" header="0.31496062992125984" footer="0.31496062992125984"/>
  <pageSetup paperSize="9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9"/>
  <sheetViews>
    <sheetView showGridLines="0" topLeftCell="A15" workbookViewId="0">
      <selection activeCell="A8" sqref="A8"/>
    </sheetView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3" width="18.28515625" style="1" customWidth="1"/>
    <col min="4" max="4" width="15.7109375" style="1" customWidth="1"/>
    <col min="5" max="16384" width="9.140625" style="1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25">
      <c r="B7" s="2"/>
      <c r="C7" s="2"/>
    </row>
    <row r="8" spans="2:8" ht="15" customHeight="1" x14ac:dyDescent="0.25">
      <c r="B8" s="3" t="s">
        <v>103</v>
      </c>
      <c r="C8" s="3"/>
    </row>
    <row r="9" spans="2:8" ht="15" customHeight="1" x14ac:dyDescent="0.25">
      <c r="B9" t="s">
        <v>79</v>
      </c>
      <c r="C9" s="3"/>
    </row>
    <row r="10" spans="2:8" ht="27.75" customHeight="1" x14ac:dyDescent="0.25">
      <c r="B10" s="40" t="s">
        <v>0</v>
      </c>
      <c r="C10" s="40"/>
    </row>
    <row r="11" spans="2:8" ht="15" customHeight="1" x14ac:dyDescent="0.2">
      <c r="B11" s="8" t="s">
        <v>1</v>
      </c>
      <c r="C11" s="9">
        <v>11838</v>
      </c>
      <c r="D11" s="7"/>
    </row>
    <row r="12" spans="2:8" ht="15" customHeight="1" x14ac:dyDescent="0.2">
      <c r="B12" s="8" t="s">
        <v>2</v>
      </c>
      <c r="C12" s="9">
        <v>805</v>
      </c>
      <c r="D12" s="7"/>
    </row>
    <row r="13" spans="2:8" s="5" customFormat="1" ht="15" customHeight="1" x14ac:dyDescent="0.2">
      <c r="B13" s="8" t="s">
        <v>3</v>
      </c>
      <c r="C13" s="9">
        <f>31+23</f>
        <v>54</v>
      </c>
      <c r="D13" s="7"/>
      <c r="E13" s="6"/>
      <c r="H13" s="6"/>
    </row>
    <row r="14" spans="2:8" s="5" customFormat="1" ht="15" customHeight="1" x14ac:dyDescent="0.2">
      <c r="B14" s="8" t="s">
        <v>4</v>
      </c>
      <c r="C14" s="9">
        <f>11469+23</f>
        <v>11492</v>
      </c>
      <c r="D14" s="7"/>
      <c r="E14" s="6"/>
      <c r="H14" s="6"/>
    </row>
    <row r="15" spans="2:8" s="5" customFormat="1" ht="15" customHeight="1" x14ac:dyDescent="0.2">
      <c r="B15" s="18" t="s">
        <v>5</v>
      </c>
      <c r="C15" s="19">
        <f>SUM(C16:C21)</f>
        <v>11492</v>
      </c>
      <c r="D15" s="7"/>
      <c r="E15" s="6"/>
      <c r="H15" s="6"/>
    </row>
    <row r="16" spans="2:8" s="5" customFormat="1" ht="15" customHeight="1" x14ac:dyDescent="0.25">
      <c r="B16" s="24" t="s">
        <v>6</v>
      </c>
      <c r="C16" s="10">
        <v>5634</v>
      </c>
      <c r="D16" s="13"/>
      <c r="E16" s="6"/>
      <c r="H16" s="6"/>
    </row>
    <row r="17" spans="2:8" s="5" customFormat="1" ht="15" customHeight="1" x14ac:dyDescent="0.25">
      <c r="B17" s="25" t="s">
        <v>7</v>
      </c>
      <c r="C17" s="12">
        <v>1</v>
      </c>
      <c r="D17" s="13"/>
      <c r="E17" s="6"/>
      <c r="H17" s="6"/>
    </row>
    <row r="18" spans="2:8" s="5" customFormat="1" ht="15" customHeight="1" x14ac:dyDescent="0.25">
      <c r="B18" s="25" t="s">
        <v>85</v>
      </c>
      <c r="C18" s="12">
        <v>342</v>
      </c>
      <c r="D18" s="13"/>
      <c r="E18" s="6"/>
      <c r="H18" s="6"/>
    </row>
    <row r="19" spans="2:8" s="5" customFormat="1" ht="15" customHeight="1" x14ac:dyDescent="0.25">
      <c r="B19" s="28" t="s">
        <v>8</v>
      </c>
      <c r="C19" s="14">
        <v>5311</v>
      </c>
      <c r="D19" s="13"/>
      <c r="E19" s="6"/>
      <c r="H19" s="6"/>
    </row>
    <row r="20" spans="2:8" s="5" customFormat="1" ht="15" customHeight="1" x14ac:dyDescent="0.25">
      <c r="B20" s="25" t="s">
        <v>9</v>
      </c>
      <c r="C20" s="12">
        <v>34</v>
      </c>
      <c r="D20" s="13"/>
      <c r="E20" s="6"/>
      <c r="H20" s="6"/>
    </row>
    <row r="21" spans="2:8" ht="15" customHeight="1" x14ac:dyDescent="0.25">
      <c r="B21" s="28" t="s">
        <v>10</v>
      </c>
      <c r="C21" s="14">
        <v>170</v>
      </c>
      <c r="D21" s="13"/>
      <c r="E21" s="4"/>
      <c r="H21" s="4"/>
    </row>
    <row r="22" spans="2:8" ht="15" customHeight="1" x14ac:dyDescent="0.25">
      <c r="B22" s="8" t="s">
        <v>11</v>
      </c>
      <c r="C22" s="9">
        <v>16</v>
      </c>
      <c r="D22" s="13"/>
      <c r="E22" s="4"/>
      <c r="H22" s="4"/>
    </row>
    <row r="23" spans="2:8" ht="15" customHeight="1" x14ac:dyDescent="0.2">
      <c r="B23" s="8" t="s">
        <v>12</v>
      </c>
      <c r="C23" s="9">
        <v>0</v>
      </c>
      <c r="D23" s="7"/>
      <c r="E23" s="4"/>
      <c r="H23" s="4"/>
    </row>
    <row r="24" spans="2:8" ht="15" customHeight="1" x14ac:dyDescent="0.2">
      <c r="B24" s="18" t="s">
        <v>13</v>
      </c>
      <c r="C24" s="19">
        <v>0</v>
      </c>
      <c r="D24" s="7"/>
      <c r="E24" s="4"/>
      <c r="H24" s="4"/>
    </row>
    <row r="25" spans="2:8" ht="15" customHeight="1" x14ac:dyDescent="0.2">
      <c r="B25" s="24" t="s">
        <v>14</v>
      </c>
      <c r="C25" s="10">
        <v>0</v>
      </c>
      <c r="D25" s="11"/>
      <c r="E25" s="4"/>
      <c r="H25" s="4"/>
    </row>
    <row r="26" spans="2:8" ht="15" customHeight="1" x14ac:dyDescent="0.2">
      <c r="B26" s="25" t="s">
        <v>15</v>
      </c>
      <c r="C26" s="12">
        <v>0</v>
      </c>
      <c r="D26" s="11"/>
      <c r="E26" s="4"/>
      <c r="H26" s="4"/>
    </row>
    <row r="27" spans="2:8" ht="15" customHeight="1" x14ac:dyDescent="0.2">
      <c r="B27" s="25" t="s">
        <v>16</v>
      </c>
      <c r="C27" s="12">
        <v>0</v>
      </c>
      <c r="D27" s="11"/>
      <c r="E27" s="4"/>
      <c r="H27" s="4"/>
    </row>
    <row r="28" spans="2:8" ht="15" customHeight="1" x14ac:dyDescent="0.2">
      <c r="B28" s="25" t="s">
        <v>17</v>
      </c>
      <c r="C28" s="12">
        <v>0</v>
      </c>
      <c r="D28" s="11"/>
      <c r="E28" s="4"/>
      <c r="H28" s="4"/>
    </row>
    <row r="29" spans="2:8" ht="15" customHeight="1" x14ac:dyDescent="0.2">
      <c r="B29" s="25" t="s">
        <v>18</v>
      </c>
      <c r="C29" s="12">
        <v>0</v>
      </c>
      <c r="D29" s="11"/>
      <c r="E29" s="4"/>
      <c r="H29" s="4"/>
    </row>
    <row r="30" spans="2:8" ht="15" customHeight="1" x14ac:dyDescent="0.2">
      <c r="B30" s="25" t="s">
        <v>19</v>
      </c>
      <c r="C30" s="12">
        <v>0</v>
      </c>
      <c r="D30" s="11"/>
      <c r="E30" s="4"/>
      <c r="H30" s="4"/>
    </row>
    <row r="31" spans="2:8" ht="15" customHeight="1" x14ac:dyDescent="0.2">
      <c r="B31" s="25" t="s">
        <v>20</v>
      </c>
      <c r="C31" s="12">
        <v>0</v>
      </c>
      <c r="D31" s="11"/>
      <c r="E31" s="4"/>
      <c r="H31" s="4"/>
    </row>
    <row r="32" spans="2:8" ht="15" customHeight="1" x14ac:dyDescent="0.2">
      <c r="B32" s="25" t="s">
        <v>21</v>
      </c>
      <c r="C32" s="12">
        <v>0</v>
      </c>
      <c r="D32" s="11"/>
      <c r="E32" s="4"/>
      <c r="H32" s="4"/>
    </row>
    <row r="33" spans="2:8" ht="15" customHeight="1" x14ac:dyDescent="0.2">
      <c r="B33" s="25" t="s">
        <v>22</v>
      </c>
      <c r="C33" s="12">
        <v>0</v>
      </c>
      <c r="D33" s="11"/>
      <c r="E33" s="4"/>
      <c r="H33" s="4"/>
    </row>
    <row r="34" spans="2:8" ht="15" customHeight="1" x14ac:dyDescent="0.2">
      <c r="B34" s="25" t="s">
        <v>23</v>
      </c>
      <c r="C34" s="12">
        <v>0</v>
      </c>
      <c r="D34" s="11"/>
      <c r="E34" s="4"/>
      <c r="H34" s="4"/>
    </row>
    <row r="35" spans="2:8" ht="15" customHeight="1" x14ac:dyDescent="0.2">
      <c r="B35" s="8" t="s">
        <v>24</v>
      </c>
      <c r="C35" s="9">
        <v>0</v>
      </c>
      <c r="D35" s="11"/>
      <c r="E35" s="4"/>
      <c r="H35" s="4"/>
    </row>
    <row r="36" spans="2:8" ht="15" customHeight="1" x14ac:dyDescent="0.2">
      <c r="B36" s="18" t="s">
        <v>25</v>
      </c>
      <c r="C36" s="19">
        <v>0</v>
      </c>
      <c r="D36" s="20"/>
      <c r="E36" s="4"/>
      <c r="H36" s="4"/>
    </row>
    <row r="37" spans="2:8" ht="15" customHeight="1" x14ac:dyDescent="0.2">
      <c r="B37" s="24" t="s">
        <v>14</v>
      </c>
      <c r="C37" s="10">
        <v>0</v>
      </c>
      <c r="D37" s="11"/>
    </row>
    <row r="38" spans="2:8" ht="15" customHeight="1" x14ac:dyDescent="0.2">
      <c r="B38" s="25" t="s">
        <v>15</v>
      </c>
      <c r="C38" s="12">
        <v>0</v>
      </c>
      <c r="D38" s="11"/>
    </row>
    <row r="39" spans="2:8" ht="15" customHeight="1" x14ac:dyDescent="0.2">
      <c r="B39" s="25" t="s">
        <v>16</v>
      </c>
      <c r="C39" s="12">
        <v>0</v>
      </c>
      <c r="D39" s="11"/>
    </row>
    <row r="40" spans="2:8" ht="15" customHeight="1" x14ac:dyDescent="0.2">
      <c r="B40" s="25" t="s">
        <v>17</v>
      </c>
      <c r="C40" s="12">
        <v>0</v>
      </c>
      <c r="D40" s="11"/>
    </row>
    <row r="41" spans="2:8" ht="15" customHeight="1" x14ac:dyDescent="0.2">
      <c r="B41" s="25" t="s">
        <v>18</v>
      </c>
      <c r="C41" s="12">
        <v>0</v>
      </c>
      <c r="D41" s="11"/>
    </row>
    <row r="42" spans="2:8" ht="15" customHeight="1" x14ac:dyDescent="0.2">
      <c r="B42" s="25" t="s">
        <v>19</v>
      </c>
      <c r="C42" s="12">
        <v>0</v>
      </c>
      <c r="D42" s="11"/>
    </row>
    <row r="43" spans="2:8" ht="15" customHeight="1" x14ac:dyDescent="0.2">
      <c r="B43" s="25" t="s">
        <v>20</v>
      </c>
      <c r="C43" s="12">
        <v>0</v>
      </c>
      <c r="D43" s="11"/>
    </row>
    <row r="44" spans="2:8" ht="15" customHeight="1" x14ac:dyDescent="0.2">
      <c r="B44" s="25" t="s">
        <v>21</v>
      </c>
      <c r="C44" s="12">
        <v>0</v>
      </c>
      <c r="D44" s="11"/>
    </row>
    <row r="45" spans="2:8" ht="15" customHeight="1" x14ac:dyDescent="0.2">
      <c r="B45" s="25" t="s">
        <v>22</v>
      </c>
      <c r="C45" s="12">
        <v>0</v>
      </c>
      <c r="D45" s="11"/>
    </row>
    <row r="46" spans="2:8" ht="15" customHeight="1" x14ac:dyDescent="0.2">
      <c r="B46" s="26" t="s">
        <v>23</v>
      </c>
      <c r="C46" s="15">
        <v>0</v>
      </c>
      <c r="D46" s="11"/>
    </row>
    <row r="47" spans="2:8" x14ac:dyDescent="0.2">
      <c r="B47" s="16" t="s">
        <v>102</v>
      </c>
      <c r="D47" s="4"/>
    </row>
    <row r="49" spans="2:3" x14ac:dyDescent="0.2">
      <c r="B49" s="23" t="s">
        <v>78</v>
      </c>
      <c r="C49" s="17"/>
    </row>
    <row r="50" spans="2:3" customFormat="1" ht="15" x14ac:dyDescent="0.25"/>
    <row r="51" spans="2:3" customFormat="1" ht="15" x14ac:dyDescent="0.25"/>
    <row r="52" spans="2:3" customFormat="1" ht="15" x14ac:dyDescent="0.25"/>
    <row r="53" spans="2:3" customFormat="1" ht="15" x14ac:dyDescent="0.25"/>
    <row r="54" spans="2:3" customFormat="1" ht="15" x14ac:dyDescent="0.25"/>
    <row r="55" spans="2:3" customFormat="1" ht="15" x14ac:dyDescent="0.25"/>
    <row r="56" spans="2:3" customFormat="1" ht="15" x14ac:dyDescent="0.25"/>
    <row r="57" spans="2:3" customFormat="1" ht="15" x14ac:dyDescent="0.25"/>
    <row r="58" spans="2:3" customFormat="1" ht="15" x14ac:dyDescent="0.25"/>
    <row r="59" spans="2:3" customFormat="1" ht="15" x14ac:dyDescent="0.25"/>
    <row r="60" spans="2:3" customFormat="1" ht="15" x14ac:dyDescent="0.25"/>
    <row r="61" spans="2:3" customFormat="1" ht="15" x14ac:dyDescent="0.25"/>
    <row r="62" spans="2:3" customFormat="1" ht="15" x14ac:dyDescent="0.25"/>
    <row r="63" spans="2:3" customFormat="1" ht="15" x14ac:dyDescent="0.25"/>
    <row r="64" spans="2:3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  <row r="72" customFormat="1" ht="15" x14ac:dyDescent="0.25"/>
    <row r="73" customFormat="1" ht="15" x14ac:dyDescent="0.25"/>
    <row r="74" customFormat="1" ht="15" x14ac:dyDescent="0.25"/>
    <row r="75" customFormat="1" ht="15" x14ac:dyDescent="0.25"/>
    <row r="76" customFormat="1" ht="15" x14ac:dyDescent="0.25"/>
    <row r="77" customFormat="1" ht="15" x14ac:dyDescent="0.25"/>
    <row r="78" customFormat="1" ht="15" x14ac:dyDescent="0.25"/>
    <row r="79" customFormat="1" ht="15" x14ac:dyDescent="0.25"/>
    <row r="80" customFormat="1" ht="15" x14ac:dyDescent="0.25"/>
    <row r="81" customFormat="1" ht="15" x14ac:dyDescent="0.25"/>
    <row r="82" customFormat="1" ht="15" x14ac:dyDescent="0.25"/>
    <row r="83" customFormat="1" ht="15" x14ac:dyDescent="0.25"/>
    <row r="84" customFormat="1" ht="15" x14ac:dyDescent="0.25"/>
    <row r="85" customFormat="1" ht="15" x14ac:dyDescent="0.25"/>
    <row r="86" customFormat="1" ht="15" x14ac:dyDescent="0.25"/>
    <row r="87" customFormat="1" ht="15" x14ac:dyDescent="0.25"/>
    <row r="88" customFormat="1" ht="15" x14ac:dyDescent="0.25"/>
    <row r="89" customFormat="1" ht="15" x14ac:dyDescent="0.25"/>
    <row r="90" customFormat="1" ht="15" x14ac:dyDescent="0.25"/>
    <row r="91" customFormat="1" ht="15" x14ac:dyDescent="0.25"/>
    <row r="92" customFormat="1" ht="15" x14ac:dyDescent="0.25"/>
    <row r="93" customFormat="1" ht="15" x14ac:dyDescent="0.25"/>
    <row r="94" customFormat="1" ht="15" x14ac:dyDescent="0.25"/>
    <row r="95" customFormat="1" ht="15" x14ac:dyDescent="0.25"/>
    <row r="96" customFormat="1" ht="15" x14ac:dyDescent="0.25"/>
    <row r="97" spans="4:5" customFormat="1" ht="15" x14ac:dyDescent="0.25"/>
    <row r="98" spans="4:5" ht="15" x14ac:dyDescent="0.25">
      <c r="D98"/>
      <c r="E98"/>
    </row>
    <row r="99" spans="4:5" ht="15" x14ac:dyDescent="0.25">
      <c r="D99"/>
      <c r="E99"/>
    </row>
    <row r="100" spans="4:5" ht="15" x14ac:dyDescent="0.25">
      <c r="D100"/>
      <c r="E100"/>
    </row>
    <row r="101" spans="4:5" ht="15" x14ac:dyDescent="0.25">
      <c r="D101"/>
      <c r="E101"/>
    </row>
    <row r="102" spans="4:5" ht="15" x14ac:dyDescent="0.25">
      <c r="D102"/>
      <c r="E102"/>
    </row>
    <row r="103" spans="4:5" ht="15" x14ac:dyDescent="0.25">
      <c r="D103"/>
      <c r="E103"/>
    </row>
    <row r="104" spans="4:5" ht="15" x14ac:dyDescent="0.25">
      <c r="D104"/>
      <c r="E104"/>
    </row>
    <row r="105" spans="4:5" ht="15" x14ac:dyDescent="0.25">
      <c r="D105"/>
      <c r="E105"/>
    </row>
    <row r="106" spans="4:5" ht="15" x14ac:dyDescent="0.25">
      <c r="D106"/>
      <c r="E106"/>
    </row>
    <row r="107" spans="4:5" ht="15" x14ac:dyDescent="0.25">
      <c r="D107"/>
      <c r="E107"/>
    </row>
    <row r="108" spans="4:5" ht="15" x14ac:dyDescent="0.25">
      <c r="D108"/>
      <c r="E108"/>
    </row>
    <row r="109" spans="4:5" ht="15" x14ac:dyDescent="0.25">
      <c r="D109"/>
      <c r="E109"/>
    </row>
  </sheetData>
  <mergeCells count="1">
    <mergeCell ref="B10:C10"/>
  </mergeCells>
  <hyperlinks>
    <hyperlink ref="B49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C1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4"/>
  <sheetViews>
    <sheetView showGridLines="0" topLeftCell="A6" workbookViewId="0">
      <selection activeCell="B8" sqref="B8"/>
    </sheetView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3" width="18.28515625" style="1" customWidth="1"/>
    <col min="4" max="4" width="15.7109375" style="1" customWidth="1"/>
    <col min="5" max="16384" width="9.140625" style="1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25">
      <c r="B7" s="2"/>
      <c r="C7" s="2"/>
    </row>
    <row r="8" spans="2:8" ht="15" customHeight="1" x14ac:dyDescent="0.25">
      <c r="B8" s="3" t="s">
        <v>103</v>
      </c>
      <c r="C8" s="3"/>
    </row>
    <row r="9" spans="2:8" ht="15" customHeight="1" x14ac:dyDescent="0.25">
      <c r="B9" t="s">
        <v>80</v>
      </c>
      <c r="C9" s="3"/>
    </row>
    <row r="10" spans="2:8" ht="27.75" customHeight="1" x14ac:dyDescent="0.25">
      <c r="B10" s="40" t="s">
        <v>26</v>
      </c>
      <c r="C10" s="40"/>
    </row>
    <row r="11" spans="2:8" ht="15" customHeight="1" x14ac:dyDescent="0.2">
      <c r="B11" s="8" t="s">
        <v>27</v>
      </c>
      <c r="C11" s="9">
        <v>0</v>
      </c>
      <c r="D11" s="7"/>
    </row>
    <row r="12" spans="2:8" ht="15" customHeight="1" x14ac:dyDescent="0.2">
      <c r="B12" s="8" t="s">
        <v>28</v>
      </c>
      <c r="C12" s="9">
        <v>0</v>
      </c>
      <c r="D12" s="7"/>
    </row>
    <row r="13" spans="2:8" s="5" customFormat="1" ht="15" customHeight="1" x14ac:dyDescent="0.2">
      <c r="B13" s="8" t="s">
        <v>29</v>
      </c>
      <c r="C13" s="9">
        <v>0</v>
      </c>
      <c r="D13" s="7"/>
      <c r="E13" s="6"/>
      <c r="H13" s="6"/>
    </row>
    <row r="14" spans="2:8" s="5" customFormat="1" ht="15" customHeight="1" x14ac:dyDescent="0.2">
      <c r="B14" s="8" t="s">
        <v>30</v>
      </c>
      <c r="C14" s="9">
        <v>0</v>
      </c>
      <c r="D14" s="7"/>
      <c r="E14" s="6"/>
      <c r="H14" s="6"/>
    </row>
    <row r="15" spans="2:8" s="5" customFormat="1" ht="15" customHeight="1" x14ac:dyDescent="0.2">
      <c r="B15" s="24" t="s">
        <v>56</v>
      </c>
      <c r="C15" s="10">
        <v>0</v>
      </c>
      <c r="D15" s="7"/>
      <c r="E15" s="6"/>
      <c r="H15" s="6"/>
    </row>
    <row r="16" spans="2:8" s="5" customFormat="1" ht="15" customHeight="1" x14ac:dyDescent="0.2">
      <c r="B16" s="25" t="s">
        <v>94</v>
      </c>
      <c r="C16" s="12">
        <v>0</v>
      </c>
      <c r="D16" s="7"/>
      <c r="E16" s="6"/>
      <c r="H16" s="6"/>
    </row>
    <row r="17" spans="2:8" s="5" customFormat="1" ht="15" customHeight="1" x14ac:dyDescent="0.2">
      <c r="B17" s="25" t="s">
        <v>57</v>
      </c>
      <c r="C17" s="12">
        <v>0</v>
      </c>
      <c r="D17" s="7"/>
      <c r="E17" s="6"/>
      <c r="H17" s="6"/>
    </row>
    <row r="18" spans="2:8" s="5" customFormat="1" ht="15" customHeight="1" x14ac:dyDescent="0.2">
      <c r="B18" s="25" t="s">
        <v>99</v>
      </c>
      <c r="C18" s="12">
        <v>1163</v>
      </c>
      <c r="D18" s="7"/>
      <c r="E18" s="6"/>
      <c r="H18" s="6"/>
    </row>
    <row r="19" spans="2:8" s="5" customFormat="1" ht="15" customHeight="1" x14ac:dyDescent="0.2">
      <c r="B19" s="8" t="s">
        <v>31</v>
      </c>
      <c r="C19" s="9">
        <v>12813</v>
      </c>
      <c r="D19" s="7"/>
      <c r="E19" s="6"/>
      <c r="H19" s="6"/>
    </row>
    <row r="20" spans="2:8" s="5" customFormat="1" ht="15" customHeight="1" x14ac:dyDescent="0.2">
      <c r="B20" s="8" t="s">
        <v>32</v>
      </c>
      <c r="C20" s="9">
        <v>276</v>
      </c>
      <c r="D20" s="7"/>
      <c r="E20" s="6"/>
      <c r="H20" s="6"/>
    </row>
    <row r="21" spans="2:8" s="5" customFormat="1" ht="15" customHeight="1" x14ac:dyDescent="0.25">
      <c r="B21" s="24" t="s">
        <v>84</v>
      </c>
      <c r="C21" s="10">
        <v>0</v>
      </c>
      <c r="D21" s="13"/>
      <c r="E21" s="6"/>
      <c r="H21" s="6"/>
    </row>
    <row r="22" spans="2:8" s="5" customFormat="1" ht="15" customHeight="1" x14ac:dyDescent="0.25">
      <c r="B22" s="25" t="s">
        <v>83</v>
      </c>
      <c r="C22" s="12">
        <v>276</v>
      </c>
      <c r="D22" s="13"/>
      <c r="E22" s="6"/>
      <c r="H22" s="6"/>
    </row>
    <row r="23" spans="2:8" ht="15" customHeight="1" x14ac:dyDescent="0.25">
      <c r="B23" s="8" t="s">
        <v>33</v>
      </c>
      <c r="C23" s="9">
        <v>2</v>
      </c>
      <c r="D23" s="13"/>
      <c r="E23" s="4"/>
      <c r="H23" s="4"/>
    </row>
    <row r="24" spans="2:8" ht="15" customHeight="1" x14ac:dyDescent="0.2">
      <c r="B24" s="24" t="s">
        <v>34</v>
      </c>
      <c r="C24" s="10">
        <v>1619</v>
      </c>
      <c r="D24" s="11"/>
      <c r="E24" s="4"/>
      <c r="H24" s="4"/>
    </row>
    <row r="25" spans="2:8" ht="15" customHeight="1" x14ac:dyDescent="0.2">
      <c r="B25" s="25" t="s">
        <v>35</v>
      </c>
      <c r="C25" s="12">
        <v>1684</v>
      </c>
      <c r="D25" s="11"/>
      <c r="E25" s="4"/>
      <c r="H25" s="4"/>
    </row>
    <row r="26" spans="2:8" ht="15" customHeight="1" x14ac:dyDescent="0.2">
      <c r="B26" s="8" t="s">
        <v>36</v>
      </c>
      <c r="C26" s="9"/>
      <c r="D26" s="11"/>
      <c r="E26" s="4"/>
      <c r="H26" s="4"/>
    </row>
    <row r="27" spans="2:8" ht="15" customHeight="1" x14ac:dyDescent="0.2">
      <c r="B27" s="24" t="s">
        <v>37</v>
      </c>
      <c r="C27" s="10">
        <v>859</v>
      </c>
      <c r="D27" s="11"/>
    </row>
    <row r="28" spans="2:8" ht="15" customHeight="1" x14ac:dyDescent="0.2">
      <c r="B28" s="25" t="s">
        <v>38</v>
      </c>
      <c r="C28" s="12">
        <v>801</v>
      </c>
      <c r="D28" s="11"/>
    </row>
    <row r="29" spans="2:8" ht="15" customHeight="1" x14ac:dyDescent="0.2">
      <c r="B29" s="26" t="s">
        <v>39</v>
      </c>
      <c r="C29" s="15">
        <v>3552</v>
      </c>
      <c r="D29" s="11"/>
    </row>
    <row r="30" spans="2:8" ht="15" customHeight="1" x14ac:dyDescent="0.2">
      <c r="B30" s="8" t="s">
        <v>100</v>
      </c>
      <c r="C30" s="9"/>
      <c r="D30" s="11"/>
    </row>
    <row r="31" spans="2:8" ht="15" customHeight="1" x14ac:dyDescent="0.2">
      <c r="B31" s="24" t="s">
        <v>40</v>
      </c>
      <c r="C31" s="10">
        <v>15</v>
      </c>
      <c r="D31" s="11"/>
    </row>
    <row r="32" spans="2:8" ht="15" customHeight="1" x14ac:dyDescent="0.2">
      <c r="B32" s="25" t="s">
        <v>41</v>
      </c>
      <c r="C32" s="12">
        <v>114</v>
      </c>
      <c r="D32" s="11"/>
    </row>
    <row r="33" spans="2:5" ht="15" customHeight="1" x14ac:dyDescent="0.2">
      <c r="B33" s="26" t="s">
        <v>42</v>
      </c>
      <c r="C33" s="15">
        <v>81</v>
      </c>
      <c r="D33" s="11"/>
    </row>
    <row r="34" spans="2:5" ht="15" customHeight="1" x14ac:dyDescent="0.2">
      <c r="B34" s="8" t="s">
        <v>43</v>
      </c>
      <c r="C34" s="9"/>
      <c r="D34" s="11"/>
    </row>
    <row r="35" spans="2:5" ht="15" customHeight="1" x14ac:dyDescent="0.2">
      <c r="B35" s="24" t="s">
        <v>44</v>
      </c>
      <c r="C35" s="10">
        <v>17</v>
      </c>
      <c r="D35" s="11"/>
    </row>
    <row r="36" spans="2:5" ht="15" customHeight="1" x14ac:dyDescent="0.2">
      <c r="B36" s="26" t="s">
        <v>45</v>
      </c>
      <c r="C36" s="15">
        <v>122</v>
      </c>
      <c r="D36" s="11"/>
    </row>
    <row r="37" spans="2:5" x14ac:dyDescent="0.2">
      <c r="B37" s="16" t="s">
        <v>102</v>
      </c>
      <c r="D37" s="4"/>
    </row>
    <row r="39" spans="2:5" x14ac:dyDescent="0.2">
      <c r="B39" s="23" t="s">
        <v>78</v>
      </c>
      <c r="C39" s="17"/>
    </row>
    <row r="40" spans="2:5" ht="15" x14ac:dyDescent="0.25">
      <c r="D40"/>
      <c r="E40"/>
    </row>
    <row r="41" spans="2:5" ht="15" x14ac:dyDescent="0.25">
      <c r="D41"/>
      <c r="E41"/>
    </row>
    <row r="42" spans="2:5" ht="15" x14ac:dyDescent="0.25">
      <c r="D42"/>
      <c r="E42"/>
    </row>
    <row r="43" spans="2:5" ht="15" x14ac:dyDescent="0.25">
      <c r="D43"/>
      <c r="E43"/>
    </row>
    <row r="44" spans="2:5" ht="15" x14ac:dyDescent="0.25">
      <c r="D44"/>
      <c r="E44"/>
    </row>
    <row r="45" spans="2:5" ht="15" x14ac:dyDescent="0.25">
      <c r="D45"/>
      <c r="E45"/>
    </row>
    <row r="46" spans="2:5" ht="15" x14ac:dyDescent="0.25">
      <c r="D46"/>
      <c r="E46"/>
    </row>
    <row r="47" spans="2:5" ht="15" x14ac:dyDescent="0.25">
      <c r="D47"/>
      <c r="E47"/>
    </row>
    <row r="48" spans="2:5" ht="15" x14ac:dyDescent="0.25">
      <c r="D48"/>
      <c r="E48"/>
    </row>
    <row r="49" spans="4:5" ht="15" x14ac:dyDescent="0.25">
      <c r="D49"/>
      <c r="E49"/>
    </row>
    <row r="50" spans="4:5" ht="15" x14ac:dyDescent="0.25">
      <c r="D50"/>
      <c r="E50"/>
    </row>
    <row r="51" spans="4:5" ht="15" x14ac:dyDescent="0.25">
      <c r="D51"/>
      <c r="E51"/>
    </row>
    <row r="52" spans="4:5" ht="15" x14ac:dyDescent="0.25">
      <c r="D52"/>
      <c r="E52"/>
    </row>
    <row r="53" spans="4:5" ht="15" x14ac:dyDescent="0.25">
      <c r="D53"/>
      <c r="E53"/>
    </row>
    <row r="54" spans="4:5" ht="15" x14ac:dyDescent="0.25">
      <c r="D54"/>
      <c r="E54"/>
    </row>
  </sheetData>
  <mergeCells count="1">
    <mergeCell ref="B10:C10"/>
  </mergeCells>
  <hyperlinks>
    <hyperlink ref="B39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74"/>
  <sheetViews>
    <sheetView showGridLines="0" topLeftCell="A10" zoomScaleNormal="100" workbookViewId="0">
      <selection activeCell="B8" sqref="B8"/>
    </sheetView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3" width="18.28515625" style="1" customWidth="1"/>
    <col min="4" max="4" width="15.7109375" style="1" customWidth="1"/>
    <col min="5" max="16384" width="9.140625" style="1"/>
  </cols>
  <sheetData>
    <row r="1" spans="2:8" ht="15" customHeight="1" x14ac:dyDescent="0.2"/>
    <row r="2" spans="2:8" ht="15" customHeight="1" x14ac:dyDescent="0.2"/>
    <row r="3" spans="2:8" ht="15" customHeight="1" x14ac:dyDescent="0.2"/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25">
      <c r="B7" s="2"/>
      <c r="C7" s="2"/>
    </row>
    <row r="8" spans="2:8" ht="15" customHeight="1" x14ac:dyDescent="0.25">
      <c r="B8" s="3" t="s">
        <v>103</v>
      </c>
      <c r="C8" s="3"/>
    </row>
    <row r="9" spans="2:8" ht="15" customHeight="1" x14ac:dyDescent="0.25">
      <c r="B9" t="s">
        <v>81</v>
      </c>
      <c r="C9" s="3"/>
    </row>
    <row r="10" spans="2:8" ht="27.75" customHeight="1" x14ac:dyDescent="0.25">
      <c r="B10" s="40" t="s">
        <v>46</v>
      </c>
      <c r="C10" s="40"/>
    </row>
    <row r="11" spans="2:8" ht="15" customHeight="1" x14ac:dyDescent="0.2">
      <c r="B11" s="8" t="s">
        <v>47</v>
      </c>
      <c r="C11" s="32">
        <f>+C12</f>
        <v>3928</v>
      </c>
      <c r="D11" s="7"/>
    </row>
    <row r="12" spans="2:8" ht="15" customHeight="1" x14ac:dyDescent="0.2">
      <c r="B12" s="8" t="s">
        <v>48</v>
      </c>
      <c r="C12" s="32">
        <f>SUM(C13:C18)</f>
        <v>3928</v>
      </c>
      <c r="D12" s="7"/>
    </row>
    <row r="13" spans="2:8" s="5" customFormat="1" ht="15" customHeight="1" x14ac:dyDescent="0.25">
      <c r="B13" s="24" t="s">
        <v>95</v>
      </c>
      <c r="C13" s="33">
        <v>2432</v>
      </c>
      <c r="D13" s="13"/>
      <c r="E13" s="6"/>
      <c r="H13" s="6"/>
    </row>
    <row r="14" spans="2:8" s="5" customFormat="1" ht="15" customHeight="1" x14ac:dyDescent="0.25">
      <c r="B14" s="25" t="s">
        <v>50</v>
      </c>
      <c r="C14" s="34">
        <v>896</v>
      </c>
      <c r="D14" s="13"/>
      <c r="E14" s="6"/>
      <c r="H14" s="6"/>
    </row>
    <row r="15" spans="2:8" s="5" customFormat="1" ht="15" customHeight="1" x14ac:dyDescent="0.25">
      <c r="B15" s="25" t="s">
        <v>86</v>
      </c>
      <c r="C15" s="34">
        <v>156</v>
      </c>
      <c r="D15" s="13"/>
      <c r="E15" s="6"/>
      <c r="H15" s="6"/>
    </row>
    <row r="16" spans="2:8" s="5" customFormat="1" ht="15" customHeight="1" x14ac:dyDescent="0.25">
      <c r="B16" s="25" t="s">
        <v>49</v>
      </c>
      <c r="C16" s="34">
        <v>36</v>
      </c>
      <c r="D16" s="13"/>
      <c r="E16" s="6"/>
      <c r="H16" s="6"/>
    </row>
    <row r="17" spans="2:8" s="5" customFormat="1" ht="15" customHeight="1" x14ac:dyDescent="0.25">
      <c r="B17" s="25" t="s">
        <v>87</v>
      </c>
      <c r="C17" s="34">
        <v>408</v>
      </c>
      <c r="D17" s="13"/>
      <c r="E17" s="6"/>
      <c r="H17" s="6"/>
    </row>
    <row r="18" spans="2:8" s="5" customFormat="1" ht="15" customHeight="1" x14ac:dyDescent="0.25">
      <c r="B18" s="25" t="s">
        <v>88</v>
      </c>
      <c r="C18" s="34">
        <v>0</v>
      </c>
      <c r="D18" s="13"/>
      <c r="E18" s="6"/>
      <c r="H18" s="6"/>
    </row>
    <row r="19" spans="2:8" ht="15" customHeight="1" x14ac:dyDescent="0.25">
      <c r="B19" s="21" t="s">
        <v>96</v>
      </c>
      <c r="C19" s="22">
        <f>SUM(C20:C23)</f>
        <v>34718893</v>
      </c>
      <c r="D19" s="13"/>
      <c r="E19" s="4"/>
      <c r="H19" s="4"/>
    </row>
    <row r="20" spans="2:8" ht="15" customHeight="1" x14ac:dyDescent="0.2">
      <c r="B20" s="25" t="s">
        <v>95</v>
      </c>
      <c r="C20" s="36">
        <v>10148262</v>
      </c>
      <c r="D20" s="11"/>
      <c r="E20" s="4"/>
      <c r="H20" s="4"/>
    </row>
    <row r="21" spans="2:8" ht="15" customHeight="1" x14ac:dyDescent="0.2">
      <c r="B21" s="25" t="s">
        <v>49</v>
      </c>
      <c r="C21" s="36">
        <v>91318</v>
      </c>
      <c r="D21" s="11"/>
      <c r="E21" s="4"/>
      <c r="H21" s="4"/>
    </row>
    <row r="22" spans="2:8" ht="15" customHeight="1" x14ac:dyDescent="0.2">
      <c r="B22" s="25" t="s">
        <v>50</v>
      </c>
      <c r="C22" s="36">
        <v>6343708</v>
      </c>
      <c r="D22" s="11"/>
      <c r="E22" s="4"/>
      <c r="H22" s="4"/>
    </row>
    <row r="23" spans="2:8" ht="15" customHeight="1" x14ac:dyDescent="0.2">
      <c r="B23" s="25" t="s">
        <v>86</v>
      </c>
      <c r="C23" s="36">
        <v>18135605</v>
      </c>
      <c r="D23" s="11"/>
      <c r="E23" s="4"/>
      <c r="H23" s="4"/>
    </row>
    <row r="24" spans="2:8" ht="15" customHeight="1" x14ac:dyDescent="0.25">
      <c r="B24" s="21" t="s">
        <v>97</v>
      </c>
      <c r="C24" s="22">
        <f>SUM(C25:C28)</f>
        <v>5855647</v>
      </c>
      <c r="D24" s="13"/>
      <c r="E24" s="4"/>
      <c r="H24" s="4"/>
    </row>
    <row r="25" spans="2:8" ht="15" customHeight="1" x14ac:dyDescent="0.2">
      <c r="B25" s="25" t="s">
        <v>95</v>
      </c>
      <c r="C25" s="36">
        <v>2483637</v>
      </c>
      <c r="D25" s="11"/>
      <c r="E25" s="4"/>
      <c r="H25" s="4"/>
    </row>
    <row r="26" spans="2:8" ht="15" customHeight="1" x14ac:dyDescent="0.2">
      <c r="B26" s="25" t="s">
        <v>49</v>
      </c>
      <c r="C26" s="36">
        <v>32807</v>
      </c>
      <c r="D26" s="11"/>
      <c r="E26" s="4"/>
      <c r="H26" s="4"/>
    </row>
    <row r="27" spans="2:8" ht="15" customHeight="1" x14ac:dyDescent="0.2">
      <c r="B27" s="25" t="s">
        <v>50</v>
      </c>
      <c r="C27" s="36">
        <v>483825</v>
      </c>
      <c r="D27" s="11"/>
      <c r="E27" s="4"/>
      <c r="H27" s="4"/>
    </row>
    <row r="28" spans="2:8" ht="15" customHeight="1" x14ac:dyDescent="0.2">
      <c r="B28" s="25" t="s">
        <v>86</v>
      </c>
      <c r="C28" s="36">
        <v>2855378</v>
      </c>
      <c r="D28" s="11"/>
      <c r="E28" s="4"/>
      <c r="H28" s="4"/>
    </row>
    <row r="29" spans="2:8" ht="15" customHeight="1" x14ac:dyDescent="0.25">
      <c r="B29" s="8" t="s">
        <v>51</v>
      </c>
      <c r="C29" s="9">
        <v>0</v>
      </c>
      <c r="D29" s="13"/>
      <c r="E29" s="4"/>
      <c r="H29" s="4"/>
    </row>
    <row r="30" spans="2:8" ht="15" customHeight="1" x14ac:dyDescent="0.2">
      <c r="B30" s="24" t="s">
        <v>52</v>
      </c>
      <c r="C30" s="35">
        <v>0</v>
      </c>
      <c r="D30" s="11"/>
      <c r="E30" s="4"/>
      <c r="H30" s="4"/>
    </row>
    <row r="31" spans="2:8" ht="15" customHeight="1" x14ac:dyDescent="0.2">
      <c r="B31" s="25" t="s">
        <v>53</v>
      </c>
      <c r="C31" s="36">
        <v>0</v>
      </c>
      <c r="D31" s="11"/>
      <c r="E31" s="4"/>
      <c r="H31" s="4"/>
    </row>
    <row r="32" spans="2:8" ht="15" customHeight="1" x14ac:dyDescent="0.2">
      <c r="B32" s="25" t="s">
        <v>54</v>
      </c>
      <c r="C32" s="36">
        <v>0</v>
      </c>
      <c r="D32" s="11"/>
      <c r="E32" s="4"/>
      <c r="H32" s="4"/>
    </row>
    <row r="33" spans="2:8" ht="15" customHeight="1" x14ac:dyDescent="0.2">
      <c r="B33" s="8" t="s">
        <v>55</v>
      </c>
      <c r="C33" s="9"/>
      <c r="D33" s="11"/>
      <c r="E33" s="4"/>
      <c r="H33" s="4"/>
    </row>
    <row r="34" spans="2:8" ht="15" customHeight="1" x14ac:dyDescent="0.2">
      <c r="B34" s="24" t="s">
        <v>56</v>
      </c>
      <c r="C34" s="35">
        <f>12+103</f>
        <v>115</v>
      </c>
      <c r="D34" s="11"/>
    </row>
    <row r="35" spans="2:8" ht="15" customHeight="1" x14ac:dyDescent="0.2">
      <c r="B35" s="25" t="s">
        <v>57</v>
      </c>
      <c r="C35" s="36">
        <f>4+60</f>
        <v>64</v>
      </c>
      <c r="D35" s="11"/>
    </row>
    <row r="36" spans="2:8" ht="15" customHeight="1" x14ac:dyDescent="0.2">
      <c r="B36" s="25" t="s">
        <v>94</v>
      </c>
      <c r="C36" s="36">
        <f>1+120</f>
        <v>121</v>
      </c>
      <c r="D36" s="11"/>
    </row>
    <row r="37" spans="2:8" ht="15" customHeight="1" x14ac:dyDescent="0.2">
      <c r="B37" s="26" t="s">
        <v>58</v>
      </c>
      <c r="C37" s="37">
        <f>80+12</f>
        <v>92</v>
      </c>
      <c r="D37" s="11"/>
    </row>
    <row r="38" spans="2:8" ht="15" customHeight="1" x14ac:dyDescent="0.2">
      <c r="B38" s="8" t="s">
        <v>59</v>
      </c>
      <c r="C38" s="9">
        <v>0</v>
      </c>
      <c r="D38" s="11"/>
    </row>
    <row r="39" spans="2:8" ht="15" customHeight="1" x14ac:dyDescent="0.2">
      <c r="B39" s="8" t="s">
        <v>89</v>
      </c>
      <c r="C39" s="9">
        <v>6381</v>
      </c>
      <c r="D39" s="11"/>
    </row>
    <row r="40" spans="2:8" ht="15" customHeight="1" x14ac:dyDescent="0.2">
      <c r="B40" s="8" t="s">
        <v>90</v>
      </c>
      <c r="C40" s="9">
        <v>54</v>
      </c>
      <c r="D40" s="11"/>
    </row>
    <row r="41" spans="2:8" ht="15" customHeight="1" x14ac:dyDescent="0.2">
      <c r="B41" s="8" t="s">
        <v>60</v>
      </c>
      <c r="C41" s="9">
        <v>395</v>
      </c>
      <c r="D41" s="11"/>
    </row>
    <row r="42" spans="2:8" ht="15" customHeight="1" x14ac:dyDescent="0.2">
      <c r="B42" s="8" t="s">
        <v>61</v>
      </c>
      <c r="C42" s="9">
        <v>12700</v>
      </c>
      <c r="D42" s="11"/>
    </row>
    <row r="43" spans="2:8" ht="15" customHeight="1" x14ac:dyDescent="0.2">
      <c r="B43" s="8" t="s">
        <v>62</v>
      </c>
      <c r="C43" s="9">
        <v>39</v>
      </c>
      <c r="D43" s="11"/>
    </row>
    <row r="44" spans="2:8" ht="15" customHeight="1" x14ac:dyDescent="0.2">
      <c r="B44" s="8" t="s">
        <v>63</v>
      </c>
      <c r="C44" s="9">
        <v>2</v>
      </c>
      <c r="D44" s="11"/>
    </row>
    <row r="45" spans="2:8" ht="15" customHeight="1" x14ac:dyDescent="0.2">
      <c r="B45" s="8" t="s">
        <v>91</v>
      </c>
      <c r="C45" s="9">
        <v>7</v>
      </c>
      <c r="D45" s="11"/>
      <c r="E45" s="4"/>
      <c r="H45" s="4"/>
    </row>
    <row r="46" spans="2:8" ht="15" customHeight="1" x14ac:dyDescent="0.2">
      <c r="B46" s="24" t="s">
        <v>92</v>
      </c>
      <c r="C46" s="10">
        <v>0</v>
      </c>
      <c r="D46" s="11"/>
    </row>
    <row r="47" spans="2:8" ht="15" customHeight="1" x14ac:dyDescent="0.2">
      <c r="B47" s="24" t="s">
        <v>93</v>
      </c>
      <c r="C47" s="10">
        <v>7</v>
      </c>
      <c r="D47" s="11"/>
    </row>
    <row r="48" spans="2:8" ht="15" customHeight="1" x14ac:dyDescent="0.2">
      <c r="B48" s="8" t="s">
        <v>64</v>
      </c>
      <c r="C48" s="9">
        <v>103</v>
      </c>
      <c r="D48" s="11"/>
    </row>
    <row r="49" spans="2:5" ht="15" customHeight="1" x14ac:dyDescent="0.2">
      <c r="B49" s="21" t="s">
        <v>65</v>
      </c>
      <c r="C49" s="22">
        <v>1</v>
      </c>
      <c r="D49" s="11"/>
    </row>
    <row r="50" spans="2:5" x14ac:dyDescent="0.2">
      <c r="B50" s="16" t="s">
        <v>102</v>
      </c>
      <c r="D50" s="4"/>
    </row>
    <row r="52" spans="2:5" x14ac:dyDescent="0.2">
      <c r="B52" s="23" t="s">
        <v>78</v>
      </c>
      <c r="C52" s="17"/>
    </row>
    <row r="53" spans="2:5" ht="15" x14ac:dyDescent="0.25">
      <c r="B53"/>
      <c r="C53"/>
      <c r="D53"/>
      <c r="E53"/>
    </row>
    <row r="54" spans="2:5" ht="15" x14ac:dyDescent="0.25">
      <c r="B54"/>
      <c r="C54"/>
      <c r="D54"/>
      <c r="E54"/>
    </row>
    <row r="55" spans="2:5" ht="15" x14ac:dyDescent="0.25">
      <c r="B55"/>
      <c r="C55"/>
      <c r="D55"/>
      <c r="E55"/>
    </row>
    <row r="56" spans="2:5" ht="15" x14ac:dyDescent="0.25">
      <c r="B56"/>
      <c r="C56"/>
      <c r="D56"/>
      <c r="E56"/>
    </row>
    <row r="57" spans="2:5" ht="15" x14ac:dyDescent="0.25">
      <c r="B57"/>
      <c r="C57"/>
      <c r="D57"/>
      <c r="E57"/>
    </row>
    <row r="58" spans="2:5" ht="15" x14ac:dyDescent="0.25">
      <c r="B58"/>
      <c r="C58"/>
      <c r="D58"/>
      <c r="E58"/>
    </row>
    <row r="59" spans="2:5" ht="15" x14ac:dyDescent="0.25">
      <c r="B59"/>
      <c r="C59"/>
      <c r="D59"/>
      <c r="E59"/>
    </row>
    <row r="60" spans="2:5" ht="15" x14ac:dyDescent="0.25">
      <c r="B60"/>
      <c r="C60"/>
      <c r="D60"/>
      <c r="E60"/>
    </row>
    <row r="61" spans="2:5" ht="15" x14ac:dyDescent="0.25">
      <c r="B61"/>
      <c r="C61"/>
      <c r="D61"/>
      <c r="E61"/>
    </row>
    <row r="62" spans="2:5" ht="15" x14ac:dyDescent="0.25">
      <c r="B62"/>
      <c r="C62"/>
      <c r="D62"/>
      <c r="E62"/>
    </row>
    <row r="63" spans="2:5" ht="15" x14ac:dyDescent="0.25">
      <c r="B63"/>
      <c r="C63"/>
      <c r="D63"/>
      <c r="E63"/>
    </row>
    <row r="64" spans="2:5" ht="15" x14ac:dyDescent="0.25">
      <c r="B64"/>
      <c r="C64"/>
      <c r="D64"/>
      <c r="E64"/>
    </row>
    <row r="65" spans="2:5" ht="15" x14ac:dyDescent="0.25">
      <c r="B65"/>
      <c r="C65"/>
      <c r="D65"/>
      <c r="E65"/>
    </row>
    <row r="66" spans="2:5" ht="15" x14ac:dyDescent="0.25">
      <c r="B66"/>
      <c r="C66"/>
      <c r="D66"/>
      <c r="E66"/>
    </row>
    <row r="67" spans="2:5" ht="15" x14ac:dyDescent="0.25">
      <c r="B67"/>
      <c r="C67"/>
      <c r="D67"/>
      <c r="E67"/>
    </row>
    <row r="68" spans="2:5" ht="15" x14ac:dyDescent="0.25">
      <c r="B68"/>
      <c r="C68"/>
    </row>
    <row r="69" spans="2:5" ht="15" x14ac:dyDescent="0.25">
      <c r="B69"/>
      <c r="C69"/>
    </row>
    <row r="70" spans="2:5" ht="15" x14ac:dyDescent="0.25">
      <c r="B70"/>
      <c r="C70"/>
    </row>
    <row r="71" spans="2:5" ht="15" x14ac:dyDescent="0.25">
      <c r="B71"/>
      <c r="C71"/>
    </row>
    <row r="72" spans="2:5" ht="15" x14ac:dyDescent="0.25">
      <c r="B72"/>
      <c r="C72"/>
    </row>
    <row r="73" spans="2:5" ht="15" x14ac:dyDescent="0.25">
      <c r="B73"/>
      <c r="C73"/>
    </row>
    <row r="74" spans="2:5" ht="15" x14ac:dyDescent="0.25">
      <c r="B74"/>
      <c r="C74"/>
    </row>
  </sheetData>
  <mergeCells count="1">
    <mergeCell ref="B10:C10"/>
  </mergeCells>
  <hyperlinks>
    <hyperlink ref="B5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5"/>
  <sheetViews>
    <sheetView showGridLines="0" workbookViewId="0">
      <selection activeCell="B24" sqref="B24"/>
    </sheetView>
  </sheetViews>
  <sheetFormatPr baseColWidth="10" defaultColWidth="9.140625" defaultRowHeight="12.75" x14ac:dyDescent="0.2"/>
  <cols>
    <col min="1" max="1" width="3.7109375" style="1" customWidth="1"/>
    <col min="2" max="2" width="66.28515625" style="1" customWidth="1"/>
    <col min="3" max="3" width="18.28515625" style="1" customWidth="1"/>
    <col min="4" max="4" width="15.7109375" style="1" customWidth="1"/>
    <col min="5" max="16384" width="9.140625" style="1"/>
  </cols>
  <sheetData>
    <row r="1" spans="2:4" ht="15" customHeight="1" x14ac:dyDescent="0.2"/>
    <row r="2" spans="2:4" ht="15" customHeight="1" x14ac:dyDescent="0.2"/>
    <row r="3" spans="2:4" ht="15" customHeight="1" x14ac:dyDescent="0.2"/>
    <row r="4" spans="2:4" ht="15" customHeight="1" x14ac:dyDescent="0.2"/>
    <row r="5" spans="2:4" ht="15" customHeight="1" x14ac:dyDescent="0.2"/>
    <row r="6" spans="2:4" ht="15" customHeight="1" x14ac:dyDescent="0.2"/>
    <row r="7" spans="2:4" ht="15" customHeight="1" x14ac:dyDescent="0.25">
      <c r="B7" s="2"/>
      <c r="C7" s="2"/>
    </row>
    <row r="8" spans="2:4" ht="15" customHeight="1" x14ac:dyDescent="0.25">
      <c r="B8" s="3" t="s">
        <v>103</v>
      </c>
      <c r="C8" s="3"/>
    </row>
    <row r="9" spans="2:4" ht="15" customHeight="1" x14ac:dyDescent="0.25">
      <c r="B9" t="s">
        <v>82</v>
      </c>
      <c r="C9" s="3"/>
    </row>
    <row r="10" spans="2:4" ht="27.75" customHeight="1" x14ac:dyDescent="0.25">
      <c r="B10" s="40" t="s">
        <v>66</v>
      </c>
      <c r="C10" s="40"/>
    </row>
    <row r="11" spans="2:4" ht="15" customHeight="1" x14ac:dyDescent="0.2">
      <c r="B11" s="18" t="s">
        <v>67</v>
      </c>
      <c r="C11" s="19">
        <v>314467</v>
      </c>
      <c r="D11" s="11"/>
    </row>
    <row r="12" spans="2:4" ht="15" customHeight="1" x14ac:dyDescent="0.2">
      <c r="B12" s="18" t="s">
        <v>98</v>
      </c>
      <c r="C12" s="19">
        <v>73745</v>
      </c>
      <c r="D12" s="11"/>
    </row>
    <row r="13" spans="2:4" ht="15" customHeight="1" x14ac:dyDescent="0.2">
      <c r="B13" s="18" t="s">
        <v>68</v>
      </c>
      <c r="C13" s="31">
        <v>204</v>
      </c>
      <c r="D13" s="11"/>
    </row>
    <row r="14" spans="2:4" ht="15" customHeight="1" x14ac:dyDescent="0.2">
      <c r="B14" s="18" t="s">
        <v>69</v>
      </c>
      <c r="C14" s="31">
        <v>81</v>
      </c>
      <c r="D14" s="11"/>
    </row>
    <row r="15" spans="2:4" ht="15" customHeight="1" x14ac:dyDescent="0.2">
      <c r="B15" s="18" t="s">
        <v>70</v>
      </c>
      <c r="C15" s="31">
        <v>144</v>
      </c>
      <c r="D15" s="11"/>
    </row>
    <row r="16" spans="2:4" ht="15" customHeight="1" x14ac:dyDescent="0.2">
      <c r="B16" s="18" t="s">
        <v>71</v>
      </c>
      <c r="C16" s="31">
        <v>184</v>
      </c>
      <c r="D16" s="11"/>
    </row>
    <row r="17" spans="2:5" ht="15" customHeight="1" x14ac:dyDescent="0.2">
      <c r="B17" s="18" t="s">
        <v>72</v>
      </c>
      <c r="C17" s="31">
        <v>1150</v>
      </c>
      <c r="D17" s="11"/>
    </row>
    <row r="18" spans="2:5" ht="15" customHeight="1" x14ac:dyDescent="0.2">
      <c r="B18" s="18" t="s">
        <v>73</v>
      </c>
      <c r="C18" s="39">
        <v>16500</v>
      </c>
      <c r="D18" s="11"/>
    </row>
    <row r="19" spans="2:5" ht="15" customHeight="1" x14ac:dyDescent="0.2">
      <c r="B19" s="27" t="s">
        <v>101</v>
      </c>
      <c r="C19" s="38">
        <v>1795</v>
      </c>
      <c r="D19" s="11"/>
    </row>
    <row r="20" spans="2:5" x14ac:dyDescent="0.2">
      <c r="B20" s="16" t="s">
        <v>102</v>
      </c>
      <c r="D20" s="4"/>
    </row>
    <row r="22" spans="2:5" x14ac:dyDescent="0.2">
      <c r="B22" s="23" t="s">
        <v>78</v>
      </c>
      <c r="C22" s="17"/>
    </row>
    <row r="23" spans="2:5" ht="15" x14ac:dyDescent="0.25">
      <c r="B23"/>
      <c r="C23"/>
      <c r="D23"/>
      <c r="E23"/>
    </row>
    <row r="24" spans="2:5" ht="15" x14ac:dyDescent="0.25">
      <c r="B24"/>
      <c r="C24"/>
      <c r="D24"/>
      <c r="E24"/>
    </row>
    <row r="25" spans="2:5" ht="15" x14ac:dyDescent="0.25">
      <c r="B25"/>
      <c r="C25"/>
      <c r="D25"/>
      <c r="E25"/>
    </row>
    <row r="26" spans="2:5" ht="15" x14ac:dyDescent="0.25">
      <c r="B26"/>
      <c r="C26"/>
      <c r="D26"/>
      <c r="E26"/>
    </row>
    <row r="27" spans="2:5" ht="15" x14ac:dyDescent="0.25">
      <c r="B27"/>
      <c r="C27"/>
      <c r="D27"/>
      <c r="E27"/>
    </row>
    <row r="28" spans="2:5" ht="15" x14ac:dyDescent="0.25">
      <c r="B28"/>
      <c r="C28"/>
      <c r="D28"/>
      <c r="E28"/>
    </row>
    <row r="29" spans="2:5" ht="15" x14ac:dyDescent="0.25">
      <c r="B29"/>
      <c r="C29"/>
    </row>
    <row r="30" spans="2:5" ht="15" x14ac:dyDescent="0.25">
      <c r="B30"/>
      <c r="C30"/>
    </row>
    <row r="31" spans="2:5" ht="15" x14ac:dyDescent="0.25">
      <c r="B31"/>
      <c r="C31"/>
    </row>
    <row r="32" spans="2:5" ht="15" x14ac:dyDescent="0.25">
      <c r="B32"/>
      <c r="C32"/>
    </row>
    <row r="33" spans="2:3" ht="15" x14ac:dyDescent="0.25">
      <c r="B33"/>
      <c r="C33"/>
    </row>
    <row r="34" spans="2:3" ht="15" x14ac:dyDescent="0.25">
      <c r="B34"/>
      <c r="C34"/>
    </row>
    <row r="35" spans="2:3" ht="15" x14ac:dyDescent="0.25">
      <c r="B35"/>
      <c r="C35"/>
    </row>
  </sheetData>
  <mergeCells count="1">
    <mergeCell ref="B10:C10"/>
  </mergeCells>
  <hyperlinks>
    <hyperlink ref="B22" location="Indice!A1" display="Volver al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1.Publicaciones BOPA </vt:lpstr>
      <vt:lpstr>2.Archivo General</vt:lpstr>
      <vt:lpstr>3.Documentación</vt:lpstr>
      <vt:lpstr>4.Gobierno abierto y Agenda2030</vt:lpstr>
    </vt:vector>
  </TitlesOfParts>
  <Company>Principado De 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NURIA PEREZ SUAREZ</cp:lastModifiedBy>
  <cp:lastPrinted>2024-03-01T12:00:41Z</cp:lastPrinted>
  <dcterms:created xsi:type="dcterms:W3CDTF">2022-07-14T12:41:08Z</dcterms:created>
  <dcterms:modified xsi:type="dcterms:W3CDTF">2024-04-26T08:05:49Z</dcterms:modified>
</cp:coreProperties>
</file>