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Dietas" sheetId="1" r:id="rId1"/>
    <sheet name="Viajes" sheetId="2" r:id="rId2"/>
    <sheet name="Gastos repre-proto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H17" i="1"/>
  <c r="G17" i="1"/>
  <c r="K17" i="1"/>
  <c r="J17" i="1"/>
  <c r="N17" i="1"/>
  <c r="M17" i="1"/>
  <c r="Q17" i="1"/>
  <c r="P17" i="1"/>
  <c r="AK17" i="1"/>
  <c r="AC17" i="1"/>
  <c r="AB17" i="1"/>
  <c r="AO8" i="1"/>
  <c r="AO9" i="1"/>
  <c r="AO10" i="1"/>
  <c r="AO11" i="1"/>
  <c r="AO12" i="1"/>
  <c r="AO13" i="1"/>
  <c r="AO14" i="1"/>
  <c r="AO15" i="1"/>
  <c r="AO16" i="1"/>
  <c r="AO7" i="1"/>
  <c r="AN16" i="1"/>
  <c r="AN8" i="1"/>
  <c r="AN9" i="1"/>
  <c r="AN10" i="1"/>
  <c r="AN11" i="1"/>
  <c r="AN12" i="1"/>
  <c r="AN13" i="1"/>
  <c r="AN14" i="1"/>
  <c r="AN15" i="1"/>
  <c r="AN7" i="1"/>
  <c r="R15" i="1"/>
  <c r="O15" i="1"/>
  <c r="L15" i="1"/>
  <c r="I15" i="1"/>
  <c r="F15" i="1"/>
  <c r="AG17" i="1"/>
  <c r="AJ17" i="1"/>
  <c r="AM10" i="1"/>
  <c r="AM11" i="1"/>
  <c r="AM12" i="1"/>
  <c r="AM13" i="1"/>
  <c r="AM14" i="1"/>
  <c r="AM16" i="1"/>
  <c r="AM7" i="1"/>
  <c r="AM8" i="1"/>
  <c r="AD13" i="1"/>
  <c r="AD14" i="1"/>
  <c r="AD16" i="1"/>
  <c r="AD7" i="1"/>
  <c r="AD8" i="1"/>
  <c r="AD9" i="1"/>
  <c r="AD10" i="1"/>
  <c r="AD11" i="1"/>
  <c r="AA17" i="1"/>
  <c r="X17" i="1"/>
  <c r="AD12" i="1"/>
  <c r="AM9" i="1"/>
  <c r="I8" i="1"/>
  <c r="I9" i="1"/>
  <c r="I10" i="1"/>
  <c r="I11" i="1"/>
  <c r="I12" i="1"/>
  <c r="I13" i="1"/>
  <c r="I14" i="1"/>
  <c r="I16" i="1"/>
  <c r="I7" i="1"/>
  <c r="U8" i="1"/>
  <c r="U9" i="1"/>
  <c r="U10" i="1"/>
  <c r="U11" i="1"/>
  <c r="U12" i="1"/>
  <c r="U13" i="1"/>
  <c r="U14" i="1"/>
  <c r="U16" i="1"/>
  <c r="R8" i="1"/>
  <c r="R9" i="1"/>
  <c r="R10" i="1"/>
  <c r="R11" i="1"/>
  <c r="R12" i="1"/>
  <c r="R13" i="1"/>
  <c r="R14" i="1"/>
  <c r="R16" i="1"/>
  <c r="O8" i="1"/>
  <c r="O9" i="1"/>
  <c r="O10" i="1"/>
  <c r="O11" i="1"/>
  <c r="O12" i="1"/>
  <c r="O13" i="1"/>
  <c r="O14" i="1"/>
  <c r="O16" i="1"/>
  <c r="L8" i="1"/>
  <c r="L9" i="1"/>
  <c r="L10" i="1"/>
  <c r="L11" i="1"/>
  <c r="L12" i="1"/>
  <c r="L13" i="1"/>
  <c r="L14" i="1"/>
  <c r="L16" i="1"/>
  <c r="F8" i="1"/>
  <c r="F9" i="1"/>
  <c r="F10" i="1"/>
  <c r="F11" i="1"/>
  <c r="F12" i="1"/>
  <c r="F13" i="1"/>
  <c r="F14" i="1"/>
  <c r="F16" i="1"/>
  <c r="U7" i="1"/>
  <c r="R7" i="1"/>
  <c r="O7" i="1"/>
  <c r="L7" i="1"/>
  <c r="F7" i="1"/>
  <c r="AM17" i="1" l="1"/>
  <c r="AO17" i="1"/>
  <c r="U17" i="1"/>
  <c r="AN17" i="1"/>
  <c r="R17" i="1"/>
  <c r="I17" i="1"/>
  <c r="O17" i="1"/>
  <c r="L17" i="1"/>
  <c r="F17" i="1"/>
  <c r="AD17" i="1"/>
</calcChain>
</file>

<file path=xl/sharedStrings.xml><?xml version="1.0" encoding="utf-8"?>
<sst xmlns="http://schemas.openxmlformats.org/spreadsheetml/2006/main" count="526" uniqueCount="167">
  <si>
    <t>Fecha</t>
  </si>
  <si>
    <t>4 de marzo de 2024</t>
  </si>
  <si>
    <t>INDEMNIZACIONES POR RAZÓN DE SERVICIO ABONADAS A ALTOS CARGOS EN EL AÑO 2023</t>
  </si>
  <si>
    <t>PRESIDENCIA DEL PRINCIPADO DE ASTURIAS</t>
  </si>
  <si>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</si>
  <si>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</si>
  <si>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</si>
  <si>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</si>
  <si>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</si>
  <si>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</si>
  <si>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</si>
  <si>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</si>
  <si>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</si>
  <si>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</si>
  <si>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</si>
  <si>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</si>
  <si>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</si>
  <si>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</si>
  <si>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</si>
  <si>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</si>
  <si>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</si>
  <si>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</si>
  <si>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</si>
  <si>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</si>
  <si>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Jaime Izquierdo Vallina</t>
  </si>
  <si>
    <t>112A</t>
  </si>
  <si>
    <t>Lugar y fechas</t>
  </si>
  <si>
    <t>Motivo</t>
  </si>
  <si>
    <t>Coste satisfecho</t>
  </si>
  <si>
    <t>Concepto</t>
  </si>
  <si>
    <t>Adjudicatario</t>
  </si>
  <si>
    <t>Agenda 1</t>
  </si>
  <si>
    <t>Agenda 2</t>
  </si>
  <si>
    <t>Agenda 3</t>
  </si>
  <si>
    <t>Objeto</t>
  </si>
  <si>
    <t>Comisionado para el Reto Demográfico
(XI Legislatura)</t>
  </si>
  <si>
    <t>Nuria Varelia Menéndez</t>
  </si>
  <si>
    <t>Directora General de Igualdad
(XI Legislatura)</t>
  </si>
  <si>
    <t>323B</t>
  </si>
  <si>
    <t>Juan Alfaro Iglesias</t>
  </si>
  <si>
    <t>Jefe de Protocolo</t>
  </si>
  <si>
    <t>Ana María Alonso Prado</t>
  </si>
  <si>
    <t>Técnica de Protocolo</t>
  </si>
  <si>
    <t>Aranzazu Del Río Álvarez</t>
  </si>
  <si>
    <t>Vicente Hoyos Montero</t>
  </si>
  <si>
    <t>Asesor</t>
  </si>
  <si>
    <t>Maria Alexia Expósito Martín</t>
  </si>
  <si>
    <t>Periodista (Oficina Comunicación Gobierno)</t>
  </si>
  <si>
    <t>Idoya Rey Ménendez</t>
  </si>
  <si>
    <t>María Pantiga Rodríguez</t>
  </si>
  <si>
    <t>Armando Álvarez Álvarez</t>
  </si>
  <si>
    <t>Fotógrafo (Oficina Comunicación Gobierno)</t>
  </si>
  <si>
    <t>Alto Cargo: Adrián Barbón Rodríguez (PRESIDENTE)</t>
  </si>
  <si>
    <t>Asistencia a encuentro de Presidentes de Centros Asturianos y a FITUR</t>
  </si>
  <si>
    <t>Alojamiento y manutención</t>
  </si>
  <si>
    <t>AVORIS RETAIL DIVISION, S.L.</t>
  </si>
  <si>
    <t>Madrid
17-20 de enero</t>
  </si>
  <si>
    <t>Santiago de Compostela (Coruña)
 26-27 de enero</t>
  </si>
  <si>
    <t>Participación en el encuentro del Corredor Atlántico-Noroeste</t>
  </si>
  <si>
    <t>Palacios de Goda (Ávila)
16 de febrero</t>
  </si>
  <si>
    <t>Asistencia a Jornada "Forbes" en Madrid</t>
  </si>
  <si>
    <t>Manutención</t>
  </si>
  <si>
    <t>Agenda 4</t>
  </si>
  <si>
    <t>Madrid
19-21 de febrero</t>
  </si>
  <si>
    <t>Asistencia al Foro "Nueva Economía" y reunión con la Ministra de Transportes</t>
  </si>
  <si>
    <t>Agenda 5</t>
  </si>
  <si>
    <t>Madrid
2-4 de marzo</t>
  </si>
  <si>
    <t>Asistencia al II Foro "Inversión Asturias" y a una Jornada de Asturianía con Centros Asturianos</t>
  </si>
  <si>
    <t>Agenda 6</t>
  </si>
  <si>
    <t>Agenda 7</t>
  </si>
  <si>
    <t>Agenda 8</t>
  </si>
  <si>
    <t>Agenda 9</t>
  </si>
  <si>
    <t>Agenda 10</t>
  </si>
  <si>
    <t>Agenda 11</t>
  </si>
  <si>
    <t>Agenda 12</t>
  </si>
  <si>
    <t>Agenda 13</t>
  </si>
  <si>
    <t>Agenda 14</t>
  </si>
  <si>
    <t>Agenda 15</t>
  </si>
  <si>
    <t>Agenda 16</t>
  </si>
  <si>
    <t>Agenda 17</t>
  </si>
  <si>
    <t>Agenda 18</t>
  </si>
  <si>
    <t>Castro Urdiales (Cantabria)
12-13 de marzo</t>
  </si>
  <si>
    <t>Asistencia al Encuentro de Presidentes del Arco Atlántico</t>
  </si>
  <si>
    <t>Madrid
15-16 de marzo</t>
  </si>
  <si>
    <t>Taramundi (Asturias)
16-17 de marzo</t>
  </si>
  <si>
    <t>Asistencia a reunión con la Xunta de Galicia sobre el Reto Demográfico</t>
  </si>
  <si>
    <t>Asistencia al XV Foro Comunicación y Escuela 2023</t>
  </si>
  <si>
    <t>Madrid
21-22 de junio</t>
  </si>
  <si>
    <t>Asistencia a entrega de premio PYME del Año y reunión del Patronato de la Fundación Princesa de Asturias</t>
  </si>
  <si>
    <t>SANANDER, S.L.</t>
  </si>
  <si>
    <t>Toledo
8-9 de julio</t>
  </si>
  <si>
    <t>Toma de posesión del Presidente de Castilla-La Mancha</t>
  </si>
  <si>
    <t>Taramundi (Asturias)
5-6 de agosto</t>
  </si>
  <si>
    <t>Homenaje a exalcalde de Taramundi</t>
  </si>
  <si>
    <t>Pamplona (Navarra)
16-17 de agosto</t>
  </si>
  <si>
    <t>Toma de posesión de la Presidenta de Navarra</t>
  </si>
  <si>
    <t>Madrid
10-11 de septiembre</t>
  </si>
  <si>
    <t>Audiencia con S.M. el Rey</t>
  </si>
  <si>
    <t>Madrid
11-12 de octubre</t>
  </si>
  <si>
    <t>Fiesta Nacional de España</t>
  </si>
  <si>
    <t>Madrid
30 de octubre-1 de noviembre</t>
  </si>
  <si>
    <t>Juramento de la Constitución por S.A.R. la Princesa de Asturias</t>
  </si>
  <si>
    <t>Madrid
28-29 de noviembre</t>
  </si>
  <si>
    <t>Asistencia a la apertura de la XV Legislatura</t>
  </si>
  <si>
    <t>León
30 de noviembre</t>
  </si>
  <si>
    <t>Inauguración de línea ferroviaria de alta velocidad y reunión con el Presidente de la Diputación Provincial de León y con el alcalde de León</t>
  </si>
  <si>
    <t>Desplazamiento</t>
  </si>
  <si>
    <t>Alto Cargo: Manuel Ángel Granda Díaz de la Campa (Director del Gabinete)</t>
  </si>
  <si>
    <t>Madrid
29-30 de enero</t>
  </si>
  <si>
    <t>Participación en Desayuno Informativo de Europa Press</t>
  </si>
  <si>
    <t>Asistencia al Encuentro de Presidentes de Centros Asturianos y a FITUR</t>
  </si>
  <si>
    <t>Asistencia en Desayuno Informativo de Europa Press</t>
  </si>
  <si>
    <t>Asistencia de Conferencia "Asturias Rumbo Norte para la Revolución Verde"</t>
  </si>
  <si>
    <t>Bretaña (Francia)
2-6 de agosto</t>
  </si>
  <si>
    <t>Asistencia a reunión de Regiones del Arco Atlántico (Foro Céltico)</t>
  </si>
  <si>
    <t>Desplazamiento, alojamiento y manutención</t>
  </si>
  <si>
    <t>Asistencia a Desayuno Informativo de Europa Press</t>
  </si>
  <si>
    <t>Caja de pastas</t>
  </si>
  <si>
    <t>Visita del Sr. Ministro de Agricultura, Pesca y Alimentación</t>
  </si>
  <si>
    <t>CONFITERÍA RIALTO, S.L.</t>
  </si>
  <si>
    <t>Ramo de flores</t>
  </si>
  <si>
    <t>Ofrenda floral en el acto de homenaje a las Víctimas del COVID-19</t>
  </si>
  <si>
    <t>FLORES ANA</t>
  </si>
  <si>
    <t>Servicios de desayuno</t>
  </si>
  <si>
    <t>Cumbre Bilateral con la Xunta de Galicia</t>
  </si>
  <si>
    <t>RECTOMUNDI, S.L.U.</t>
  </si>
  <si>
    <t>Invitaciones de comidas institucionales</t>
  </si>
  <si>
    <t>Placa conmemorativa fijada en un regalo</t>
  </si>
  <si>
    <t>TROFEOS TONI, S.L.</t>
  </si>
  <si>
    <t>Regalo institucional para el Club Natación Avilés</t>
  </si>
  <si>
    <t>Regalo institucional para el Centro Asturiano de Buenos Aires (Argentina)</t>
  </si>
  <si>
    <t>Dos placas fijadas en sendos regalos</t>
  </si>
  <si>
    <t>Regalos institucionales para los Clubes Deportivos Lobas Global Atack y Telecable Hockey Club</t>
  </si>
  <si>
    <t>Regalos institucionales a los consejeros de la XII Legislatura con motivo de su toma de posesión</t>
  </si>
  <si>
    <t>Portadocumentos</t>
  </si>
  <si>
    <t>FRAG COMERCIO INTERNACIONAL, S.L.</t>
  </si>
  <si>
    <t>Arcas artesanales de madera</t>
  </si>
  <si>
    <t>Obsequios en reuniones protocolarias</t>
  </si>
  <si>
    <t>MARIA TERESA LORENCES RIESGO</t>
  </si>
  <si>
    <t>Tres pares de zapatillas deportivas</t>
  </si>
  <si>
    <t>Regalos institucionales</t>
  </si>
  <si>
    <t>ROPA FASHION GROUP, S.L.</t>
  </si>
  <si>
    <t>Monedas de colección</t>
  </si>
  <si>
    <t>FABRICA NACIONAL DE MONEDA Y TIMBRE</t>
  </si>
  <si>
    <t>Comida protocolaria</t>
  </si>
  <si>
    <t>LORDEN RESTAURACION, S.L.</t>
  </si>
  <si>
    <t>RESTAURANTE CASA FERMÍN, S.A.</t>
  </si>
  <si>
    <t>Comida protocolaria con la Ministra de Política Territorial y Portavoz del Gobierno y varios Presidentes Autonómicos</t>
  </si>
  <si>
    <t>Toma de posesión del Presidente del Principado de Asturias (XII Legislatura)</t>
  </si>
  <si>
    <t>Comida protocolaria con personal de asistenica de la Ministra de Política Territorial y Portavoz del Gobierno y de varios Presidentes Autonómicos</t>
  </si>
  <si>
    <t>TIERRA ASTUR EL VASCO, S.L.</t>
  </si>
  <si>
    <t>Responsable de Relaciones con Movimientos Sociales</t>
  </si>
  <si>
    <t>SANZ PORRO, S. L.</t>
  </si>
  <si>
    <r>
      <t>Cebreros (Ávila)</t>
    </r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
31 de marzo</t>
    </r>
  </si>
  <si>
    <r>
      <t>1</t>
    </r>
    <r>
      <rPr>
        <sz val="11"/>
        <color rgb="FFFF0000"/>
        <rFont val="Calibri"/>
        <family val="2"/>
        <scheme val="minor"/>
      </rPr>
      <t>Viaje cancelado con motivo de la ola de incendios de marzo de 2023, que impidió comunicar la cancelación con antelación suficiente para evitar gastos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</si>
  <si>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Adrián Barbón Rodríguez (PRESIDENTE)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</si>
  <si>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Manuel Ángel Granda Díaz de la Campa (Director del Gabinete)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</si>
  <si>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Juan Alfaro Iglesias (Jefe de Protocolo)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</si>
  <si>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Ana Maria Alonso Prado (Técnico de Protocolo)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</si>
  <si>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Aranzazu Del Río Álvarez (Responsable de Relaciones con Movimientos Sociales)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</si>
  <si>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Vicente Hoyos Montero (Asesor)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</si>
  <si>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Cecilia García López (Técnica de Documentación)</t>
    </r>
  </si>
  <si>
    <r>
      <t>Alto Cargo:</t>
    </r>
    <r>
      <rPr>
        <b/>
        <sz val="11"/>
        <color theme="1"/>
        <rFont val="Calibri"/>
        <family val="2"/>
        <scheme val="minor"/>
      </rPr>
      <t xml:space="preserve"> Sofia Clara Soto González (Responsable de Identidad Corporativa y Redes Sociales)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</si>
  <si>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Idoya Rey Menéndez (Periodista - Oficina de Comunicación del Gobierno)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</si>
  <si>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Maria Alexia Expósito Martín (Periodista - Oficina de Comunicación del Gobierno)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</si>
  <si>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María Pantiga Rodríguez (Periodista - Oficina de Comunicación del Gobierno)</t>
    </r>
  </si>
  <si>
    <r>
      <t xml:space="preserve">Alto Cargo: </t>
    </r>
    <r>
      <rPr>
        <b/>
        <sz val="11"/>
        <color theme="1"/>
        <rFont val="Calibri"/>
        <family val="2"/>
        <scheme val="minor"/>
      </rPr>
      <t>Armando Álvarez Álvarez (Fotógrafo - Oficina de Comunicación del Gobierno)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</si>
</sst>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sz val="11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14" fontId="2" fillId="0" borderId="0" xfId="0" applyNumberFormat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10" xfId="0" applyFont="1" applyBorder="1"/>
    <xf numFmtId="0" fontId="5" fillId="0" borderId="3" xfId="0" applyFont="1" applyBorder="1"/>
    <xf numFmtId="0" fontId="5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6" fillId="0" borderId="14" xfId="0" applyFont="1" applyBorder="1"/>
    <xf numFmtId="0" fontId="3" fillId="0" borderId="16" xfId="0" applyFont="1" applyBorder="1" applyAlignment="1">
      <alignment horizontal="center"/>
    </xf>
    <xf numFmtId="164" fontId="3" fillId="0" borderId="17" xfId="0" applyNumberFormat="1" applyFont="1" applyBorder="1" applyAlignment="1">
      <alignment horizontal="right"/>
    </xf>
    <xf numFmtId="164" fontId="8" fillId="3" borderId="16" xfId="0" applyNumberFormat="1" applyFont="1" applyFill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9" fillId="2" borderId="17" xfId="0" applyNumberFormat="1" applyFont="1" applyFill="1" applyBorder="1" applyAlignment="1">
      <alignment horizontal="right"/>
    </xf>
    <xf numFmtId="164" fontId="9" fillId="2" borderId="18" xfId="0" applyNumberFormat="1" applyFont="1" applyFill="1" applyBorder="1" applyAlignment="1">
      <alignment horizontal="right"/>
    </xf>
    <xf numFmtId="164" fontId="10" fillId="2" borderId="18" xfId="0" applyNumberFormat="1" applyFont="1" applyFill="1" applyBorder="1" applyAlignment="1">
      <alignment horizontal="right"/>
    </xf>
    <xf numFmtId="0" fontId="6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21" xfId="0" applyFont="1" applyBorder="1" applyAlignment="1">
      <alignment horizontal="center" wrapText="1"/>
    </xf>
    <xf numFmtId="164" fontId="3" fillId="0" borderId="22" xfId="0" applyNumberFormat="1" applyFont="1" applyBorder="1" applyAlignment="1">
      <alignment horizontal="right"/>
    </xf>
    <xf numFmtId="164" fontId="8" fillId="3" borderId="21" xfId="0" applyNumberFormat="1" applyFont="1" applyFill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0" fontId="6" fillId="0" borderId="19" xfId="0" applyFont="1" applyBorder="1" applyAlignment="1">
      <alignment horizontal="left"/>
    </xf>
    <xf numFmtId="0" fontId="3" fillId="0" borderId="20" xfId="0" applyFont="1" applyBorder="1"/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wrapText="1"/>
    </xf>
    <xf numFmtId="164" fontId="3" fillId="0" borderId="22" xfId="0" quotePrefix="1" applyNumberFormat="1" applyFont="1" applyBorder="1" applyAlignment="1">
      <alignment horizontal="right"/>
    </xf>
    <xf numFmtId="164" fontId="8" fillId="3" borderId="21" xfId="0" quotePrefix="1" applyNumberFormat="1" applyFont="1" applyFill="1" applyBorder="1" applyAlignment="1">
      <alignment horizontal="right"/>
    </xf>
    <xf numFmtId="0" fontId="6" fillId="0" borderId="23" xfId="0" applyFont="1" applyBorder="1" applyAlignment="1">
      <alignment horizontal="left"/>
    </xf>
    <xf numFmtId="0" fontId="3" fillId="0" borderId="25" xfId="0" applyFont="1" applyBorder="1" applyAlignment="1">
      <alignment horizontal="center"/>
    </xf>
    <xf numFmtId="164" fontId="3" fillId="0" borderId="23" xfId="0" applyNumberFormat="1" applyFont="1" applyBorder="1" applyAlignment="1">
      <alignment horizontal="right"/>
    </xf>
    <xf numFmtId="164" fontId="3" fillId="0" borderId="26" xfId="0" applyNumberFormat="1" applyFont="1" applyBorder="1" applyAlignment="1">
      <alignment horizontal="right"/>
    </xf>
    <xf numFmtId="164" fontId="8" fillId="3" borderId="25" xfId="0" applyNumberFormat="1" applyFont="1" applyFill="1" applyBorder="1" applyAlignment="1">
      <alignment horizontal="right"/>
    </xf>
    <xf numFmtId="164" fontId="3" fillId="0" borderId="24" xfId="0" applyNumberFormat="1" applyFont="1" applyBorder="1" applyAlignment="1">
      <alignment horizontal="right"/>
    </xf>
    <xf numFmtId="164" fontId="9" fillId="2" borderId="27" xfId="0" applyNumberFormat="1" applyFont="1" applyFill="1" applyBorder="1" applyAlignment="1">
      <alignment horizontal="right"/>
    </xf>
    <xf numFmtId="164" fontId="10" fillId="2" borderId="27" xfId="0" applyNumberFormat="1" applyFont="1" applyFill="1" applyBorder="1" applyAlignment="1">
      <alignment horizontal="right"/>
    </xf>
    <xf numFmtId="0" fontId="6" fillId="0" borderId="0" xfId="0" applyFont="1"/>
    <xf numFmtId="0" fontId="6" fillId="0" borderId="27" xfId="0" applyFont="1" applyBorder="1"/>
    <xf numFmtId="164" fontId="6" fillId="0" borderId="10" xfId="0" applyNumberFormat="1" applyFont="1" applyBorder="1"/>
    <xf numFmtId="164" fontId="6" fillId="0" borderId="28" xfId="0" applyNumberFormat="1" applyFont="1" applyBorder="1"/>
    <xf numFmtId="164" fontId="7" fillId="3" borderId="11" xfId="0" applyNumberFormat="1" applyFont="1" applyFill="1" applyBorder="1"/>
    <xf numFmtId="164" fontId="6" fillId="0" borderId="1" xfId="0" applyNumberFormat="1" applyFont="1" applyBorder="1"/>
    <xf numFmtId="164" fontId="6" fillId="0" borderId="29" xfId="0" applyNumberFormat="1" applyFont="1" applyBorder="1"/>
    <xf numFmtId="164" fontId="6" fillId="0" borderId="3" xfId="0" applyNumberFormat="1" applyFont="1" applyBorder="1"/>
    <xf numFmtId="164" fontId="7" fillId="3" borderId="28" xfId="0" applyNumberFormat="1" applyFont="1" applyFill="1" applyBorder="1"/>
    <xf numFmtId="164" fontId="7" fillId="3" borderId="13" xfId="0" applyNumberFormat="1" applyFont="1" applyFill="1" applyBorder="1"/>
    <xf numFmtId="164" fontId="9" fillId="2" borderId="30" xfId="0" applyNumberFormat="1" applyFont="1" applyFill="1" applyBorder="1" applyAlignment="1">
      <alignment horizontal="right"/>
    </xf>
    <xf numFmtId="164" fontId="10" fillId="2" borderId="30" xfId="0" applyNumberFormat="1" applyFont="1" applyFill="1" applyBorder="1" applyAlignment="1">
      <alignment horizontal="right"/>
    </xf>
    <xf numFmtId="0" fontId="1" fillId="5" borderId="31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0" fontId="6" fillId="0" borderId="32" xfId="0" applyFont="1" applyBorder="1" applyAlignment="1">
      <alignment horizontal="left"/>
    </xf>
    <xf numFmtId="164" fontId="3" fillId="0" borderId="35" xfId="0" applyNumberFormat="1" applyFont="1" applyBorder="1" applyAlignment="1">
      <alignment horizontal="right"/>
    </xf>
    <xf numFmtId="164" fontId="3" fillId="0" borderId="33" xfId="0" applyNumberFormat="1" applyFont="1" applyBorder="1" applyAlignment="1">
      <alignment horizontal="right"/>
    </xf>
    <xf numFmtId="164" fontId="8" fillId="3" borderId="34" xfId="0" applyNumberFormat="1" applyFont="1" applyFill="1" applyBorder="1" applyAlignment="1">
      <alignment horizontal="right"/>
    </xf>
    <xf numFmtId="0" fontId="12" fillId="0" borderId="0" xfId="0" applyFont="1"/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5" xfId="0" applyFont="1" applyFill="1" applyBorder="1" applyAlignment="1">
      <alignment horizontal="center"/>
    </xf>
    <xf numFmtId="0" fontId="0" fillId="0" borderId="0" xfId="0" applyFont="1"/>
    <xf numFmtId="0" fontId="0" fillId="4" borderId="0" xfId="0" applyFont="1" applyFill="1"/>
    <xf numFmtId="0" fontId="0" fillId="0" borderId="31" xfId="0" applyFont="1" applyBorder="1" applyAlignment="1">
      <alignment horizontal="center"/>
    </xf>
    <xf numFmtId="0" fontId="0" fillId="5" borderId="31" xfId="0" applyFont="1" applyFill="1" applyBorder="1" applyAlignment="1">
      <alignment horizontal="center"/>
    </xf>
    <xf numFmtId="0" fontId="0" fillId="6" borderId="31" xfId="0" applyFont="1" applyFill="1" applyBorder="1" applyAlignment="1">
      <alignment horizontal="center"/>
    </xf>
    <xf numFmtId="0" fontId="0" fillId="0" borderId="31" xfId="0" applyFont="1" applyBorder="1" applyAlignment="1">
      <alignment horizontal="center" wrapText="1"/>
    </xf>
    <xf numFmtId="44" fontId="0" fillId="0" borderId="3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4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5" borderId="3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31" xfId="0" applyFont="1" applyBorder="1" applyAlignment="1">
      <alignment horizontal="left" wrapText="1"/>
    </xf>
    <xf numFmtId="0" fontId="0" fillId="0" borderId="3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"/>
  <sheetViews>
    <sheetView tabSelected="1" zoomScaleNormal="100" workbookViewId="0">
      <selection activeCell="AN7" sqref="AN7"/>
    </sheetView>
  </sheetViews>
  <sheetFormatPr baseColWidth="10" defaultColWidth="11.42578125" defaultRowHeight="15" x14ac:dyDescent="0.25"/>
  <cols>
    <col min="1" max="2" width="20.85546875" customWidth="1"/>
  </cols>
  <sheetData>
    <row r="1" spans="1:43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15.75" x14ac:dyDescent="0.25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"/>
      <c r="AM2" s="5"/>
      <c r="AN2" s="5"/>
      <c r="AO2" s="5"/>
      <c r="AP2" s="5"/>
      <c r="AQ2" s="5"/>
    </row>
    <row r="3" spans="1:43" ht="15.75" x14ac:dyDescent="0.25">
      <c r="A3" s="74" t="s">
        <v>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5"/>
      <c r="AM3" s="5"/>
      <c r="AN3" s="5"/>
      <c r="AO3" s="5"/>
      <c r="AP3" s="5"/>
      <c r="AQ3" s="5"/>
    </row>
    <row r="4" spans="1:43" ht="15.75" thickBot="1" x14ac:dyDescent="0.3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ht="16.5" thickTop="1" thickBot="1" x14ac:dyDescent="0.3">
      <c r="A5" s="8" t="s">
        <v>4</v>
      </c>
      <c r="B5" s="9" t="s">
        <v>5</v>
      </c>
      <c r="C5" s="10" t="s">
        <v>6</v>
      </c>
      <c r="D5" s="75" t="s">
        <v>7</v>
      </c>
      <c r="E5" s="70"/>
      <c r="F5" s="11"/>
      <c r="G5" s="69" t="s">
        <v>8</v>
      </c>
      <c r="H5" s="70"/>
      <c r="I5" s="11"/>
      <c r="J5" s="69" t="s">
        <v>9</v>
      </c>
      <c r="K5" s="70"/>
      <c r="L5" s="11"/>
      <c r="M5" s="69" t="s">
        <v>10</v>
      </c>
      <c r="N5" s="70"/>
      <c r="O5" s="11"/>
      <c r="P5" s="69" t="s">
        <v>11</v>
      </c>
      <c r="Q5" s="70"/>
      <c r="R5" s="11"/>
      <c r="S5" s="69" t="s">
        <v>12</v>
      </c>
      <c r="T5" s="70"/>
      <c r="U5" s="11"/>
      <c r="V5" s="69" t="s">
        <v>13</v>
      </c>
      <c r="W5" s="70"/>
      <c r="X5" s="11"/>
      <c r="Y5" s="69" t="s">
        <v>14</v>
      </c>
      <c r="Z5" s="70"/>
      <c r="AA5" s="11"/>
      <c r="AB5" s="69" t="s">
        <v>15</v>
      </c>
      <c r="AC5" s="70"/>
      <c r="AD5" s="11"/>
      <c r="AE5" s="69" t="s">
        <v>16</v>
      </c>
      <c r="AF5" s="70"/>
      <c r="AG5" s="11"/>
      <c r="AH5" s="69" t="s">
        <v>17</v>
      </c>
      <c r="AI5" s="70"/>
      <c r="AJ5" s="11"/>
      <c r="AK5" s="69" t="s">
        <v>18</v>
      </c>
      <c r="AL5" s="70"/>
      <c r="AM5" s="11"/>
      <c r="AN5" s="71" t="s">
        <v>19</v>
      </c>
      <c r="AO5" s="72"/>
      <c r="AP5" s="72"/>
      <c r="AQ5" s="73"/>
    </row>
    <row r="6" spans="1:43" ht="53.25" thickTop="1" thickBot="1" x14ac:dyDescent="0.3">
      <c r="A6" s="12"/>
      <c r="B6" s="13"/>
      <c r="C6" s="14"/>
      <c r="D6" s="15" t="s">
        <v>20</v>
      </c>
      <c r="E6" s="16" t="s">
        <v>21</v>
      </c>
      <c r="F6" s="17" t="s">
        <v>22</v>
      </c>
      <c r="G6" s="16" t="s">
        <v>20</v>
      </c>
      <c r="H6" s="16" t="s">
        <v>21</v>
      </c>
      <c r="I6" s="17" t="s">
        <v>22</v>
      </c>
      <c r="J6" s="16" t="s">
        <v>20</v>
      </c>
      <c r="K6" s="16" t="s">
        <v>21</v>
      </c>
      <c r="L6" s="17" t="s">
        <v>22</v>
      </c>
      <c r="M6" s="16" t="s">
        <v>20</v>
      </c>
      <c r="N6" s="16" t="s">
        <v>21</v>
      </c>
      <c r="O6" s="17" t="s">
        <v>22</v>
      </c>
      <c r="P6" s="16" t="s">
        <v>20</v>
      </c>
      <c r="Q6" s="16" t="s">
        <v>21</v>
      </c>
      <c r="R6" s="17" t="s">
        <v>22</v>
      </c>
      <c r="S6" s="16" t="s">
        <v>20</v>
      </c>
      <c r="T6" s="16" t="s">
        <v>21</v>
      </c>
      <c r="U6" s="17" t="s">
        <v>22</v>
      </c>
      <c r="V6" s="16" t="s">
        <v>20</v>
      </c>
      <c r="W6" s="16" t="s">
        <v>21</v>
      </c>
      <c r="X6" s="17" t="s">
        <v>22</v>
      </c>
      <c r="Y6" s="16" t="s">
        <v>20</v>
      </c>
      <c r="Z6" s="16" t="s">
        <v>21</v>
      </c>
      <c r="AA6" s="17" t="s">
        <v>22</v>
      </c>
      <c r="AB6" s="16" t="s">
        <v>20</v>
      </c>
      <c r="AC6" s="16" t="s">
        <v>21</v>
      </c>
      <c r="AD6" s="17" t="s">
        <v>22</v>
      </c>
      <c r="AE6" s="16" t="s">
        <v>20</v>
      </c>
      <c r="AF6" s="16" t="s">
        <v>21</v>
      </c>
      <c r="AG6" s="17" t="s">
        <v>22</v>
      </c>
      <c r="AH6" s="16" t="s">
        <v>20</v>
      </c>
      <c r="AI6" s="16" t="s">
        <v>21</v>
      </c>
      <c r="AJ6" s="17" t="s">
        <v>22</v>
      </c>
      <c r="AK6" s="16" t="s">
        <v>20</v>
      </c>
      <c r="AL6" s="16" t="s">
        <v>21</v>
      </c>
      <c r="AM6" s="17" t="s">
        <v>22</v>
      </c>
      <c r="AN6" s="18" t="s">
        <v>20</v>
      </c>
      <c r="AO6" s="18" t="s">
        <v>21</v>
      </c>
      <c r="AP6" s="19" t="s">
        <v>23</v>
      </c>
      <c r="AQ6" s="20"/>
    </row>
    <row r="7" spans="1:43" ht="39.75" thickTop="1" x14ac:dyDescent="0.25">
      <c r="A7" s="21" t="s">
        <v>24</v>
      </c>
      <c r="B7" s="63" t="s">
        <v>35</v>
      </c>
      <c r="C7" s="22" t="s">
        <v>25</v>
      </c>
      <c r="D7" s="32">
        <v>46.45</v>
      </c>
      <c r="E7" s="32">
        <v>105.11</v>
      </c>
      <c r="F7" s="24">
        <f>D7+E7</f>
        <v>151.56</v>
      </c>
      <c r="G7" s="23"/>
      <c r="H7" s="25"/>
      <c r="I7" s="24">
        <f>SUM(G7:H7)</f>
        <v>0</v>
      </c>
      <c r="J7" s="23">
        <v>445.15</v>
      </c>
      <c r="K7" s="25">
        <v>123.05</v>
      </c>
      <c r="L7" s="24">
        <f>SUM(J7:K7)</f>
        <v>568.19999999999993</v>
      </c>
      <c r="M7" s="23"/>
      <c r="N7" s="25">
        <v>125.12</v>
      </c>
      <c r="O7" s="24">
        <f>SUM(M7:N7)</f>
        <v>125.12</v>
      </c>
      <c r="P7" s="23">
        <v>183.32</v>
      </c>
      <c r="Q7" s="25">
        <v>200.1</v>
      </c>
      <c r="R7" s="24">
        <f>SUM(P7:Q7)</f>
        <v>383.41999999999996</v>
      </c>
      <c r="S7" s="23"/>
      <c r="T7" s="25">
        <v>125.12</v>
      </c>
      <c r="U7" s="24">
        <f>SUM(S7:T7)</f>
        <v>125.12</v>
      </c>
      <c r="V7" s="23"/>
      <c r="W7" s="25"/>
      <c r="X7" s="24"/>
      <c r="Y7" s="23"/>
      <c r="Z7" s="25"/>
      <c r="AA7" s="24"/>
      <c r="AB7" s="23"/>
      <c r="AC7" s="25"/>
      <c r="AD7" s="33">
        <f t="shared" ref="AD7:AD11" si="0">SUM(AB7:AC7)</f>
        <v>0</v>
      </c>
      <c r="AE7" s="23"/>
      <c r="AF7" s="25"/>
      <c r="AG7" s="24"/>
      <c r="AH7" s="23"/>
      <c r="AI7" s="25"/>
      <c r="AJ7" s="24"/>
      <c r="AK7" s="23"/>
      <c r="AL7" s="25"/>
      <c r="AM7" s="33">
        <f t="shared" ref="AM7:AM8" si="1">SUM(AK7:AL7)</f>
        <v>0</v>
      </c>
      <c r="AN7" s="26">
        <f>D7+G7+J7+M7+P7+S7+V7+Y7+AB7+AE7+AH7+AK7</f>
        <v>674.92</v>
      </c>
      <c r="AO7" s="27">
        <f>E7+H7+K7+N7+Q7+T7+W7+Z7+AC7+AF7+AI7+AL7</f>
        <v>678.5</v>
      </c>
      <c r="AP7" s="27"/>
      <c r="AQ7" s="28"/>
    </row>
    <row r="8" spans="1:43" ht="39" x14ac:dyDescent="0.25">
      <c r="A8" s="29" t="s">
        <v>36</v>
      </c>
      <c r="B8" s="30" t="s">
        <v>37</v>
      </c>
      <c r="C8" s="31" t="s">
        <v>38</v>
      </c>
      <c r="D8" s="32">
        <v>106.68</v>
      </c>
      <c r="E8" s="32">
        <v>295.64</v>
      </c>
      <c r="F8" s="24">
        <f t="shared" ref="F8:F16" si="2">D8+E8</f>
        <v>402.32</v>
      </c>
      <c r="G8" s="32">
        <v>133.35</v>
      </c>
      <c r="H8" s="34">
        <v>123.46</v>
      </c>
      <c r="I8" s="24">
        <f t="shared" ref="I8:I16" si="3">SUM(G8:H8)</f>
        <v>256.81</v>
      </c>
      <c r="J8" s="32"/>
      <c r="K8" s="34"/>
      <c r="L8" s="24">
        <f t="shared" ref="L8:L16" si="4">SUM(J8:K8)</f>
        <v>0</v>
      </c>
      <c r="M8" s="32"/>
      <c r="N8" s="34">
        <v>36.11</v>
      </c>
      <c r="O8" s="24">
        <f t="shared" ref="O8:O16" si="5">SUM(M8:N8)</f>
        <v>36.11</v>
      </c>
      <c r="P8" s="32"/>
      <c r="Q8" s="34"/>
      <c r="R8" s="24">
        <f t="shared" ref="R8:R16" si="6">SUM(P8:Q8)</f>
        <v>0</v>
      </c>
      <c r="S8" s="32"/>
      <c r="T8" s="34"/>
      <c r="U8" s="24">
        <f t="shared" ref="U8:U16" si="7">SUM(S8:T8)</f>
        <v>0</v>
      </c>
      <c r="V8" s="32"/>
      <c r="W8" s="34"/>
      <c r="X8" s="33"/>
      <c r="Y8" s="32"/>
      <c r="Z8" s="34"/>
      <c r="AA8" s="33"/>
      <c r="AB8" s="32"/>
      <c r="AC8" s="34"/>
      <c r="AD8" s="33">
        <f t="shared" si="0"/>
        <v>0</v>
      </c>
      <c r="AE8" s="32"/>
      <c r="AF8" s="34"/>
      <c r="AG8" s="33"/>
      <c r="AH8" s="32"/>
      <c r="AI8" s="34"/>
      <c r="AJ8" s="33"/>
      <c r="AK8" s="32"/>
      <c r="AL8" s="34"/>
      <c r="AM8" s="33">
        <f t="shared" si="1"/>
        <v>0</v>
      </c>
      <c r="AN8" s="26">
        <f t="shared" ref="AN8:AN16" si="8">D8+G8+J8+M8+P8+S8+V8+Y8+AB8+AE8+AH8+AK8</f>
        <v>240.03</v>
      </c>
      <c r="AO8" s="27">
        <f t="shared" ref="AO8:AO16" si="9">E8+H8+K8+N8+Q8+T8+W8+Z8+AC8+AF8+AI8+AL8</f>
        <v>455.21</v>
      </c>
      <c r="AP8" s="27"/>
      <c r="AQ8" s="28"/>
    </row>
    <row r="9" spans="1:43" x14ac:dyDescent="0.25">
      <c r="A9" s="35" t="s">
        <v>39</v>
      </c>
      <c r="B9" s="36" t="s">
        <v>40</v>
      </c>
      <c r="C9" s="37" t="s">
        <v>25</v>
      </c>
      <c r="D9" s="32">
        <v>163.55000000000001</v>
      </c>
      <c r="E9" s="32"/>
      <c r="F9" s="24">
        <f t="shared" si="2"/>
        <v>163.55000000000001</v>
      </c>
      <c r="G9" s="32">
        <v>23</v>
      </c>
      <c r="H9" s="34"/>
      <c r="I9" s="24">
        <f t="shared" si="3"/>
        <v>23</v>
      </c>
      <c r="J9" s="32"/>
      <c r="K9" s="34"/>
      <c r="L9" s="24">
        <f t="shared" si="4"/>
        <v>0</v>
      </c>
      <c r="M9" s="32">
        <v>105.81</v>
      </c>
      <c r="N9" s="34"/>
      <c r="O9" s="24">
        <f t="shared" si="5"/>
        <v>105.81</v>
      </c>
      <c r="P9" s="32"/>
      <c r="Q9" s="34"/>
      <c r="R9" s="24">
        <f t="shared" si="6"/>
        <v>0</v>
      </c>
      <c r="S9" s="32"/>
      <c r="T9" s="34"/>
      <c r="U9" s="24">
        <f t="shared" si="7"/>
        <v>0</v>
      </c>
      <c r="V9" s="32"/>
      <c r="W9" s="34"/>
      <c r="X9" s="33"/>
      <c r="Y9" s="32"/>
      <c r="Z9" s="34"/>
      <c r="AA9" s="33"/>
      <c r="AB9" s="32"/>
      <c r="AC9" s="34"/>
      <c r="AD9" s="33">
        <f t="shared" si="0"/>
        <v>0</v>
      </c>
      <c r="AE9" s="32"/>
      <c r="AF9" s="34"/>
      <c r="AG9" s="33"/>
      <c r="AH9" s="32"/>
      <c r="AI9" s="34"/>
      <c r="AJ9" s="33"/>
      <c r="AK9" s="32">
        <v>50.9</v>
      </c>
      <c r="AL9" s="34"/>
      <c r="AM9" s="33">
        <f>SUM(AK9:AL9)</f>
        <v>50.9</v>
      </c>
      <c r="AN9" s="26">
        <f t="shared" si="8"/>
        <v>343.26</v>
      </c>
      <c r="AO9" s="27">
        <f t="shared" si="9"/>
        <v>0</v>
      </c>
      <c r="AP9" s="27"/>
      <c r="AQ9" s="28"/>
    </row>
    <row r="10" spans="1:43" x14ac:dyDescent="0.25">
      <c r="A10" s="35" t="s">
        <v>41</v>
      </c>
      <c r="B10" s="36" t="s">
        <v>42</v>
      </c>
      <c r="C10" s="37" t="s">
        <v>25</v>
      </c>
      <c r="D10" s="32">
        <v>15</v>
      </c>
      <c r="E10" s="32"/>
      <c r="F10" s="24">
        <f t="shared" si="2"/>
        <v>15</v>
      </c>
      <c r="G10" s="32">
        <v>18.850000000000001</v>
      </c>
      <c r="H10" s="34"/>
      <c r="I10" s="24">
        <f t="shared" si="3"/>
        <v>18.850000000000001</v>
      </c>
      <c r="J10" s="32"/>
      <c r="K10" s="34"/>
      <c r="L10" s="24">
        <f t="shared" si="4"/>
        <v>0</v>
      </c>
      <c r="M10" s="32"/>
      <c r="N10" s="34"/>
      <c r="O10" s="24">
        <f t="shared" si="5"/>
        <v>0</v>
      </c>
      <c r="P10" s="32"/>
      <c r="Q10" s="34"/>
      <c r="R10" s="24">
        <f t="shared" si="6"/>
        <v>0</v>
      </c>
      <c r="S10" s="32"/>
      <c r="T10" s="34"/>
      <c r="U10" s="24">
        <f t="shared" si="7"/>
        <v>0</v>
      </c>
      <c r="V10" s="32"/>
      <c r="W10" s="34"/>
      <c r="X10" s="33"/>
      <c r="Y10" s="32"/>
      <c r="Z10" s="34"/>
      <c r="AA10" s="33"/>
      <c r="AB10" s="32"/>
      <c r="AC10" s="34"/>
      <c r="AD10" s="33">
        <f t="shared" si="0"/>
        <v>0</v>
      </c>
      <c r="AE10" s="32"/>
      <c r="AF10" s="34"/>
      <c r="AG10" s="33"/>
      <c r="AH10" s="32"/>
      <c r="AI10" s="34"/>
      <c r="AJ10" s="33"/>
      <c r="AK10" s="32"/>
      <c r="AL10" s="34"/>
      <c r="AM10" s="33">
        <f t="shared" ref="AM10:AM16" si="10">SUM(AK10:AL10)</f>
        <v>0</v>
      </c>
      <c r="AN10" s="26">
        <f t="shared" si="8"/>
        <v>33.85</v>
      </c>
      <c r="AO10" s="27">
        <f t="shared" si="9"/>
        <v>0</v>
      </c>
      <c r="AP10" s="27"/>
      <c r="AQ10" s="28"/>
    </row>
    <row r="11" spans="1:43" ht="39" x14ac:dyDescent="0.25">
      <c r="A11" s="29" t="s">
        <v>43</v>
      </c>
      <c r="B11" s="38" t="s">
        <v>151</v>
      </c>
      <c r="C11" s="37" t="s">
        <v>25</v>
      </c>
      <c r="D11" s="32"/>
      <c r="E11" s="32"/>
      <c r="F11" s="24">
        <f t="shared" si="2"/>
        <v>0</v>
      </c>
      <c r="G11" s="32"/>
      <c r="H11" s="34"/>
      <c r="I11" s="24">
        <f t="shared" si="3"/>
        <v>0</v>
      </c>
      <c r="J11" s="32"/>
      <c r="K11" s="34"/>
      <c r="L11" s="24">
        <f t="shared" si="4"/>
        <v>0</v>
      </c>
      <c r="M11" s="32">
        <v>80</v>
      </c>
      <c r="N11" s="34"/>
      <c r="O11" s="24">
        <f t="shared" si="5"/>
        <v>80</v>
      </c>
      <c r="P11" s="32"/>
      <c r="Q11" s="34"/>
      <c r="R11" s="24">
        <f t="shared" si="6"/>
        <v>0</v>
      </c>
      <c r="S11" s="32"/>
      <c r="T11" s="34"/>
      <c r="U11" s="24">
        <f t="shared" si="7"/>
        <v>0</v>
      </c>
      <c r="V11" s="32"/>
      <c r="W11" s="34"/>
      <c r="X11" s="33"/>
      <c r="Y11" s="39"/>
      <c r="Z11" s="39"/>
      <c r="AA11" s="40"/>
      <c r="AB11" s="39"/>
      <c r="AC11" s="39"/>
      <c r="AD11" s="33">
        <f t="shared" si="0"/>
        <v>0</v>
      </c>
      <c r="AE11" s="39"/>
      <c r="AF11" s="39"/>
      <c r="AG11" s="40"/>
      <c r="AH11" s="39"/>
      <c r="AI11" s="39"/>
      <c r="AJ11" s="40"/>
      <c r="AK11" s="39"/>
      <c r="AL11" s="39"/>
      <c r="AM11" s="33">
        <f t="shared" si="10"/>
        <v>0</v>
      </c>
      <c r="AN11" s="26">
        <f t="shared" si="8"/>
        <v>80</v>
      </c>
      <c r="AO11" s="27">
        <f t="shared" si="9"/>
        <v>0</v>
      </c>
      <c r="AP11" s="27"/>
      <c r="AQ11" s="28"/>
    </row>
    <row r="12" spans="1:43" x14ac:dyDescent="0.25">
      <c r="A12" s="35" t="s">
        <v>44</v>
      </c>
      <c r="B12" s="38" t="s">
        <v>45</v>
      </c>
      <c r="C12" s="37" t="s">
        <v>25</v>
      </c>
      <c r="D12" s="39"/>
      <c r="E12" s="39"/>
      <c r="F12" s="24">
        <f t="shared" si="2"/>
        <v>0</v>
      </c>
      <c r="G12" s="39"/>
      <c r="H12" s="39"/>
      <c r="I12" s="24">
        <f t="shared" si="3"/>
        <v>0</v>
      </c>
      <c r="J12" s="39"/>
      <c r="K12" s="39"/>
      <c r="L12" s="24">
        <f t="shared" si="4"/>
        <v>0</v>
      </c>
      <c r="M12" s="39"/>
      <c r="N12" s="39"/>
      <c r="O12" s="24">
        <f t="shared" si="5"/>
        <v>0</v>
      </c>
      <c r="P12" s="39"/>
      <c r="Q12" s="39"/>
      <c r="R12" s="24">
        <f t="shared" si="6"/>
        <v>0</v>
      </c>
      <c r="S12" s="39"/>
      <c r="T12" s="39"/>
      <c r="U12" s="24">
        <f t="shared" si="7"/>
        <v>0</v>
      </c>
      <c r="V12" s="39"/>
      <c r="W12" s="39"/>
      <c r="X12" s="40"/>
      <c r="Y12" s="39"/>
      <c r="Z12" s="39"/>
      <c r="AA12" s="33"/>
      <c r="AB12" s="39">
        <v>91.3</v>
      </c>
      <c r="AC12" s="39">
        <v>24.17</v>
      </c>
      <c r="AD12" s="33">
        <f>SUM(AB12:AC12)</f>
        <v>115.47</v>
      </c>
      <c r="AE12" s="32"/>
      <c r="AF12" s="34"/>
      <c r="AG12" s="33"/>
      <c r="AH12" s="32"/>
      <c r="AI12" s="34"/>
      <c r="AJ12" s="33"/>
      <c r="AK12" s="32"/>
      <c r="AL12" s="34"/>
      <c r="AM12" s="33">
        <f t="shared" si="10"/>
        <v>0</v>
      </c>
      <c r="AN12" s="26">
        <f t="shared" si="8"/>
        <v>91.3</v>
      </c>
      <c r="AO12" s="27">
        <f t="shared" si="9"/>
        <v>24.17</v>
      </c>
      <c r="AP12" s="27"/>
      <c r="AQ12" s="28"/>
    </row>
    <row r="13" spans="1:43" ht="26.25" x14ac:dyDescent="0.25">
      <c r="A13" s="35" t="s">
        <v>46</v>
      </c>
      <c r="B13" s="30" t="s">
        <v>47</v>
      </c>
      <c r="C13" s="37" t="s">
        <v>25</v>
      </c>
      <c r="D13" s="32">
        <v>46.45</v>
      </c>
      <c r="E13" s="32"/>
      <c r="F13" s="24">
        <f t="shared" si="2"/>
        <v>46.45</v>
      </c>
      <c r="G13" s="32"/>
      <c r="H13" s="34"/>
      <c r="I13" s="24">
        <f t="shared" si="3"/>
        <v>0</v>
      </c>
      <c r="J13" s="32">
        <v>27.9</v>
      </c>
      <c r="K13" s="34"/>
      <c r="L13" s="24">
        <f t="shared" si="4"/>
        <v>27.9</v>
      </c>
      <c r="M13" s="32"/>
      <c r="N13" s="34"/>
      <c r="O13" s="24">
        <f t="shared" si="5"/>
        <v>0</v>
      </c>
      <c r="P13" s="32"/>
      <c r="Q13" s="34"/>
      <c r="R13" s="24">
        <f t="shared" si="6"/>
        <v>0</v>
      </c>
      <c r="S13" s="32"/>
      <c r="T13" s="34"/>
      <c r="U13" s="24">
        <f t="shared" si="7"/>
        <v>0</v>
      </c>
      <c r="V13" s="32"/>
      <c r="W13" s="34"/>
      <c r="X13" s="33"/>
      <c r="Y13" s="32"/>
      <c r="Z13" s="34"/>
      <c r="AA13" s="33"/>
      <c r="AB13" s="32">
        <v>24.8</v>
      </c>
      <c r="AC13" s="34"/>
      <c r="AD13" s="33">
        <f t="shared" ref="AD13:AD16" si="11">SUM(AB13:AC13)</f>
        <v>24.8</v>
      </c>
      <c r="AE13" s="32"/>
      <c r="AF13" s="34"/>
      <c r="AG13" s="33"/>
      <c r="AH13" s="32"/>
      <c r="AI13" s="34"/>
      <c r="AJ13" s="33"/>
      <c r="AK13" s="32"/>
      <c r="AL13" s="34"/>
      <c r="AM13" s="33">
        <f t="shared" si="10"/>
        <v>0</v>
      </c>
      <c r="AN13" s="26">
        <f t="shared" si="8"/>
        <v>99.149999999999991</v>
      </c>
      <c r="AO13" s="27">
        <f t="shared" si="9"/>
        <v>0</v>
      </c>
      <c r="AP13" s="27"/>
      <c r="AQ13" s="28"/>
    </row>
    <row r="14" spans="1:43" ht="26.25" x14ac:dyDescent="0.25">
      <c r="A14" s="35" t="s">
        <v>48</v>
      </c>
      <c r="B14" s="30" t="s">
        <v>47</v>
      </c>
      <c r="C14" s="37" t="s">
        <v>25</v>
      </c>
      <c r="D14" s="32">
        <v>15</v>
      </c>
      <c r="E14" s="32"/>
      <c r="F14" s="24">
        <f t="shared" si="2"/>
        <v>15</v>
      </c>
      <c r="G14" s="32"/>
      <c r="H14" s="34"/>
      <c r="I14" s="24">
        <f t="shared" si="3"/>
        <v>0</v>
      </c>
      <c r="J14" s="32"/>
      <c r="K14" s="34"/>
      <c r="L14" s="24">
        <f t="shared" si="4"/>
        <v>0</v>
      </c>
      <c r="M14" s="32"/>
      <c r="N14" s="34"/>
      <c r="O14" s="24">
        <f t="shared" si="5"/>
        <v>0</v>
      </c>
      <c r="P14" s="32"/>
      <c r="Q14" s="34"/>
      <c r="R14" s="24">
        <f>SUM(P14:Q14)</f>
        <v>0</v>
      </c>
      <c r="S14" s="32"/>
      <c r="T14" s="34"/>
      <c r="U14" s="24">
        <f t="shared" si="7"/>
        <v>0</v>
      </c>
      <c r="V14" s="32"/>
      <c r="W14" s="34"/>
      <c r="X14" s="33"/>
      <c r="Y14" s="32"/>
      <c r="Z14" s="34"/>
      <c r="AA14" s="33"/>
      <c r="AB14" s="32"/>
      <c r="AC14" s="34"/>
      <c r="AD14" s="33">
        <f t="shared" si="11"/>
        <v>0</v>
      </c>
      <c r="AE14" s="32"/>
      <c r="AF14" s="34"/>
      <c r="AG14" s="33"/>
      <c r="AH14" s="32"/>
      <c r="AI14" s="34"/>
      <c r="AJ14" s="33"/>
      <c r="AK14" s="32"/>
      <c r="AL14" s="34"/>
      <c r="AM14" s="33">
        <f t="shared" si="10"/>
        <v>0</v>
      </c>
      <c r="AN14" s="26">
        <f t="shared" si="8"/>
        <v>15</v>
      </c>
      <c r="AO14" s="27">
        <f t="shared" si="9"/>
        <v>0</v>
      </c>
      <c r="AP14" s="27"/>
      <c r="AQ14" s="28"/>
    </row>
    <row r="15" spans="1:43" ht="26.25" x14ac:dyDescent="0.25">
      <c r="A15" s="64" t="s">
        <v>49</v>
      </c>
      <c r="B15" s="30" t="s">
        <v>47</v>
      </c>
      <c r="C15" s="37" t="s">
        <v>25</v>
      </c>
      <c r="D15" s="65"/>
      <c r="E15" s="65"/>
      <c r="F15" s="24">
        <f t="shared" si="2"/>
        <v>0</v>
      </c>
      <c r="G15" s="65">
        <v>61.5</v>
      </c>
      <c r="H15" s="66"/>
      <c r="I15" s="24">
        <f t="shared" si="3"/>
        <v>61.5</v>
      </c>
      <c r="J15" s="65"/>
      <c r="K15" s="66"/>
      <c r="L15" s="24">
        <f t="shared" si="4"/>
        <v>0</v>
      </c>
      <c r="M15" s="65"/>
      <c r="N15" s="66"/>
      <c r="O15" s="24">
        <f t="shared" si="5"/>
        <v>0</v>
      </c>
      <c r="P15" s="65"/>
      <c r="Q15" s="66"/>
      <c r="R15" s="24">
        <f>SUM(P15:Q15)</f>
        <v>0</v>
      </c>
      <c r="S15" s="65"/>
      <c r="T15" s="66"/>
      <c r="U15" s="24"/>
      <c r="V15" s="65"/>
      <c r="W15" s="66"/>
      <c r="X15" s="67"/>
      <c r="Y15" s="65"/>
      <c r="Z15" s="66"/>
      <c r="AA15" s="67"/>
      <c r="AB15" s="65"/>
      <c r="AC15" s="66"/>
      <c r="AD15" s="33"/>
      <c r="AE15" s="65"/>
      <c r="AF15" s="66"/>
      <c r="AG15" s="67"/>
      <c r="AH15" s="65"/>
      <c r="AI15" s="66"/>
      <c r="AJ15" s="67"/>
      <c r="AK15" s="65"/>
      <c r="AL15" s="66"/>
      <c r="AM15" s="33"/>
      <c r="AN15" s="26">
        <f t="shared" si="8"/>
        <v>61.5</v>
      </c>
      <c r="AO15" s="27">
        <f t="shared" si="9"/>
        <v>0</v>
      </c>
      <c r="AP15" s="47"/>
      <c r="AQ15" s="48"/>
    </row>
    <row r="16" spans="1:43" ht="27" thickBot="1" x14ac:dyDescent="0.3">
      <c r="A16" s="41" t="s">
        <v>50</v>
      </c>
      <c r="B16" s="30" t="s">
        <v>51</v>
      </c>
      <c r="C16" s="42" t="s">
        <v>25</v>
      </c>
      <c r="D16" s="43"/>
      <c r="E16" s="44"/>
      <c r="F16" s="24">
        <f t="shared" si="2"/>
        <v>0</v>
      </c>
      <c r="G16" s="44">
        <v>52.5</v>
      </c>
      <c r="H16" s="46"/>
      <c r="I16" s="24">
        <f t="shared" si="3"/>
        <v>52.5</v>
      </c>
      <c r="J16" s="44"/>
      <c r="K16" s="46"/>
      <c r="L16" s="24">
        <f t="shared" si="4"/>
        <v>0</v>
      </c>
      <c r="M16" s="44">
        <v>109.36</v>
      </c>
      <c r="N16" s="46"/>
      <c r="O16" s="24">
        <f t="shared" si="5"/>
        <v>109.36</v>
      </c>
      <c r="P16" s="44">
        <v>28.17</v>
      </c>
      <c r="Q16" s="46"/>
      <c r="R16" s="24">
        <f t="shared" si="6"/>
        <v>28.17</v>
      </c>
      <c r="S16" s="44"/>
      <c r="T16" s="46"/>
      <c r="U16" s="24">
        <f t="shared" si="7"/>
        <v>0</v>
      </c>
      <c r="V16" s="44"/>
      <c r="W16" s="46"/>
      <c r="X16" s="45"/>
      <c r="Y16" s="44"/>
      <c r="Z16" s="46"/>
      <c r="AA16" s="45"/>
      <c r="AB16" s="44">
        <v>28.25</v>
      </c>
      <c r="AC16" s="46"/>
      <c r="AD16" s="33">
        <f t="shared" si="11"/>
        <v>28.25</v>
      </c>
      <c r="AE16" s="44"/>
      <c r="AF16" s="46"/>
      <c r="AG16" s="45"/>
      <c r="AH16" s="44"/>
      <c r="AI16" s="46"/>
      <c r="AJ16" s="45"/>
      <c r="AK16" s="44"/>
      <c r="AL16" s="46"/>
      <c r="AM16" s="33">
        <f t="shared" si="10"/>
        <v>0</v>
      </c>
      <c r="AN16" s="26">
        <f t="shared" si="8"/>
        <v>218.28000000000003</v>
      </c>
      <c r="AO16" s="27">
        <f t="shared" si="9"/>
        <v>0</v>
      </c>
      <c r="AP16" s="47"/>
      <c r="AQ16" s="48"/>
    </row>
    <row r="17" spans="1:43" ht="16.5" thickTop="1" thickBot="1" x14ac:dyDescent="0.3">
      <c r="A17" s="49"/>
      <c r="B17" s="49"/>
      <c r="C17" s="50"/>
      <c r="D17" s="51">
        <f t="shared" ref="D17:R17" si="12">SUM(D7:D16)</f>
        <v>393.13</v>
      </c>
      <c r="E17" s="51">
        <f t="shared" si="12"/>
        <v>400.75</v>
      </c>
      <c r="F17" s="53">
        <f t="shared" si="12"/>
        <v>793.88000000000011</v>
      </c>
      <c r="G17" s="54">
        <f t="shared" si="12"/>
        <v>289.2</v>
      </c>
      <c r="H17" s="54">
        <f t="shared" si="12"/>
        <v>123.46</v>
      </c>
      <c r="I17" s="53">
        <f t="shared" si="12"/>
        <v>412.66</v>
      </c>
      <c r="J17" s="55">
        <f t="shared" si="12"/>
        <v>473.04999999999995</v>
      </c>
      <c r="K17" s="56">
        <f t="shared" si="12"/>
        <v>123.05</v>
      </c>
      <c r="L17" s="53">
        <f t="shared" si="12"/>
        <v>596.09999999999991</v>
      </c>
      <c r="M17" s="54">
        <f t="shared" si="12"/>
        <v>295.17</v>
      </c>
      <c r="N17" s="54">
        <f t="shared" si="12"/>
        <v>161.23000000000002</v>
      </c>
      <c r="O17" s="53">
        <f t="shared" si="12"/>
        <v>456.40000000000003</v>
      </c>
      <c r="P17" s="54">
        <f t="shared" si="12"/>
        <v>211.49</v>
      </c>
      <c r="Q17" s="54">
        <f t="shared" si="12"/>
        <v>200.1</v>
      </c>
      <c r="R17" s="53">
        <f t="shared" si="12"/>
        <v>411.59</v>
      </c>
      <c r="S17" s="54"/>
      <c r="T17" s="52"/>
      <c r="U17" s="57">
        <f>SUM(U7:U16)</f>
        <v>125.12</v>
      </c>
      <c r="V17" s="51"/>
      <c r="W17" s="56"/>
      <c r="X17" s="58">
        <f>SUM(X7:X16)</f>
        <v>0</v>
      </c>
      <c r="Y17" s="55"/>
      <c r="Z17" s="54"/>
      <c r="AA17" s="53">
        <f>SUM(AA7:AA16)</f>
        <v>0</v>
      </c>
      <c r="AB17" s="54">
        <f>SUM(AB7:AB16)</f>
        <v>144.35</v>
      </c>
      <c r="AC17" s="52">
        <f>SUM(AC7:AC16)</f>
        <v>24.17</v>
      </c>
      <c r="AD17" s="53">
        <f>SUM(AD7:AD16)</f>
        <v>168.52</v>
      </c>
      <c r="AE17" s="54"/>
      <c r="AF17" s="52"/>
      <c r="AG17" s="53">
        <f>SUM(AG7:AG16)</f>
        <v>0</v>
      </c>
      <c r="AH17" s="54"/>
      <c r="AI17" s="52"/>
      <c r="AJ17" s="53">
        <f>SUM(AJ7:AJ16)</f>
        <v>0</v>
      </c>
      <c r="AK17" s="54">
        <f>SUM(AK7:AK16)</f>
        <v>50.9</v>
      </c>
      <c r="AL17" s="52"/>
      <c r="AM17" s="53">
        <f>SUM(AM7:AM16)</f>
        <v>50.9</v>
      </c>
      <c r="AN17" s="59">
        <f>SUM(AN7:AN16)</f>
        <v>1857.29</v>
      </c>
      <c r="AO17" s="59">
        <f>SUM(AO7:AO16)</f>
        <v>1157.8800000000001</v>
      </c>
      <c r="AP17" s="59"/>
      <c r="AQ17" s="60"/>
    </row>
    <row r="18" spans="1:43" ht="15.75" thickTop="1" x14ac:dyDescent="0.25"/>
  </sheetData>
  <mergeCells count="14">
    <mergeCell ref="AE5:AF5"/>
    <mergeCell ref="AH5:AI5"/>
    <mergeCell ref="AK5:AL5"/>
    <mergeCell ref="AN5:AQ5"/>
    <mergeCell ref="A3:AK3"/>
    <mergeCell ref="D5:E5"/>
    <mergeCell ref="G5:H5"/>
    <mergeCell ref="J5:K5"/>
    <mergeCell ref="M5:N5"/>
    <mergeCell ref="P5:Q5"/>
    <mergeCell ref="S5:T5"/>
    <mergeCell ref="V5:W5"/>
    <mergeCell ref="Y5:Z5"/>
    <mergeCell ref="AB5:A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6"/>
  <sheetViews>
    <sheetView workbookViewId="0">
      <selection activeCell="G108" sqref="G108"/>
    </sheetView>
  </sheetViews>
  <sheetFormatPr baseColWidth="10" defaultColWidth="11.42578125" defaultRowHeight="15" x14ac:dyDescent="0.25"/>
  <cols>
    <col min="1" max="1" width="11.42578125" style="76"/>
    <col min="2" max="2" width="54.85546875" style="76" customWidth="1"/>
    <col min="3" max="3" width="40.85546875" style="76" customWidth="1"/>
    <col min="4" max="4" width="15.28515625" style="76" customWidth="1"/>
    <col min="5" max="5" width="27" style="76" customWidth="1"/>
    <col min="6" max="6" width="17.42578125" style="76" customWidth="1"/>
    <col min="7" max="16384" width="11.42578125" style="76"/>
  </cols>
  <sheetData>
    <row r="2" spans="1:6" x14ac:dyDescent="0.25">
      <c r="B2" s="77" t="s">
        <v>155</v>
      </c>
    </row>
    <row r="3" spans="1:6" x14ac:dyDescent="0.25">
      <c r="A3" s="78"/>
      <c r="B3" s="79" t="s">
        <v>26</v>
      </c>
      <c r="C3" s="79" t="s">
        <v>27</v>
      </c>
      <c r="D3" s="79" t="s">
        <v>28</v>
      </c>
      <c r="E3" s="79" t="s">
        <v>29</v>
      </c>
      <c r="F3" s="79" t="s">
        <v>30</v>
      </c>
    </row>
    <row r="4" spans="1:6" ht="30" x14ac:dyDescent="0.25">
      <c r="A4" s="80" t="s">
        <v>31</v>
      </c>
      <c r="B4" s="81" t="s">
        <v>56</v>
      </c>
      <c r="C4" s="81" t="s">
        <v>53</v>
      </c>
      <c r="D4" s="82">
        <v>558.17999999999995</v>
      </c>
      <c r="E4" s="78" t="s">
        <v>54</v>
      </c>
      <c r="F4" s="81" t="s">
        <v>55</v>
      </c>
    </row>
    <row r="5" spans="1:6" ht="30" x14ac:dyDescent="0.25">
      <c r="A5" s="80" t="s">
        <v>32</v>
      </c>
      <c r="B5" s="81" t="s">
        <v>57</v>
      </c>
      <c r="C5" s="81" t="s">
        <v>58</v>
      </c>
      <c r="D5" s="82">
        <v>81.19</v>
      </c>
      <c r="E5" s="78" t="s">
        <v>54</v>
      </c>
      <c r="F5" s="81" t="s">
        <v>55</v>
      </c>
    </row>
    <row r="6" spans="1:6" ht="30" x14ac:dyDescent="0.25">
      <c r="A6" s="80" t="s">
        <v>33</v>
      </c>
      <c r="B6" s="81" t="s">
        <v>59</v>
      </c>
      <c r="C6" s="81" t="s">
        <v>60</v>
      </c>
      <c r="D6" s="82">
        <v>15.4</v>
      </c>
      <c r="E6" s="78" t="s">
        <v>61</v>
      </c>
      <c r="F6" s="81" t="s">
        <v>152</v>
      </c>
    </row>
    <row r="7" spans="1:6" ht="30" x14ac:dyDescent="0.25">
      <c r="A7" s="80" t="s">
        <v>62</v>
      </c>
      <c r="B7" s="81" t="s">
        <v>63</v>
      </c>
      <c r="C7" s="81" t="s">
        <v>64</v>
      </c>
      <c r="D7" s="82">
        <v>318.3</v>
      </c>
      <c r="E7" s="78" t="s">
        <v>54</v>
      </c>
      <c r="F7" s="81" t="s">
        <v>55</v>
      </c>
    </row>
    <row r="8" spans="1:6" ht="45" x14ac:dyDescent="0.25">
      <c r="A8" s="80" t="s">
        <v>65</v>
      </c>
      <c r="B8" s="81" t="s">
        <v>66</v>
      </c>
      <c r="C8" s="81" t="s">
        <v>67</v>
      </c>
      <c r="D8" s="82">
        <v>423.47</v>
      </c>
      <c r="E8" s="78" t="s">
        <v>54</v>
      </c>
      <c r="F8" s="81" t="s">
        <v>55</v>
      </c>
    </row>
    <row r="9" spans="1:6" ht="30" x14ac:dyDescent="0.25">
      <c r="A9" s="80" t="s">
        <v>68</v>
      </c>
      <c r="B9" s="81" t="s">
        <v>81</v>
      </c>
      <c r="C9" s="81" t="s">
        <v>82</v>
      </c>
      <c r="D9" s="82">
        <v>73.25</v>
      </c>
      <c r="E9" s="78" t="s">
        <v>54</v>
      </c>
      <c r="F9" s="81" t="s">
        <v>55</v>
      </c>
    </row>
    <row r="10" spans="1:6" ht="30" x14ac:dyDescent="0.25">
      <c r="A10" s="80" t="s">
        <v>69</v>
      </c>
      <c r="B10" s="81" t="s">
        <v>83</v>
      </c>
      <c r="C10" s="81" t="s">
        <v>112</v>
      </c>
      <c r="D10" s="82">
        <v>270.39999999999998</v>
      </c>
      <c r="E10" s="78" t="s">
        <v>54</v>
      </c>
      <c r="F10" s="81" t="s">
        <v>55</v>
      </c>
    </row>
    <row r="11" spans="1:6" ht="30" x14ac:dyDescent="0.25">
      <c r="A11" s="80" t="s">
        <v>70</v>
      </c>
      <c r="B11" s="81" t="s">
        <v>84</v>
      </c>
      <c r="C11" s="81" t="s">
        <v>85</v>
      </c>
      <c r="D11" s="82">
        <v>104.26</v>
      </c>
      <c r="E11" s="78" t="s">
        <v>54</v>
      </c>
      <c r="F11" s="81" t="s">
        <v>55</v>
      </c>
    </row>
    <row r="12" spans="1:6" ht="45" x14ac:dyDescent="0.25">
      <c r="A12" s="80" t="s">
        <v>71</v>
      </c>
      <c r="B12" s="81" t="s">
        <v>153</v>
      </c>
      <c r="C12" s="81" t="s">
        <v>86</v>
      </c>
      <c r="D12" s="82">
        <v>136.08000000000001</v>
      </c>
      <c r="E12" s="78" t="s">
        <v>54</v>
      </c>
      <c r="F12" s="81" t="s">
        <v>55</v>
      </c>
    </row>
    <row r="13" spans="1:6" ht="45" x14ac:dyDescent="0.25">
      <c r="A13" s="80" t="s">
        <v>72</v>
      </c>
      <c r="B13" s="81" t="s">
        <v>87</v>
      </c>
      <c r="C13" s="81" t="s">
        <v>88</v>
      </c>
      <c r="D13" s="82">
        <v>194.4</v>
      </c>
      <c r="E13" s="78" t="s">
        <v>54</v>
      </c>
      <c r="F13" s="81" t="s">
        <v>89</v>
      </c>
    </row>
    <row r="14" spans="1:6" ht="45" x14ac:dyDescent="0.25">
      <c r="A14" s="80" t="s">
        <v>73</v>
      </c>
      <c r="B14" s="81" t="s">
        <v>90</v>
      </c>
      <c r="C14" s="81" t="s">
        <v>91</v>
      </c>
      <c r="D14" s="82">
        <v>274.82</v>
      </c>
      <c r="E14" s="78" t="s">
        <v>54</v>
      </c>
      <c r="F14" s="81" t="s">
        <v>89</v>
      </c>
    </row>
    <row r="15" spans="1:6" ht="30" x14ac:dyDescent="0.25">
      <c r="A15" s="80" t="s">
        <v>74</v>
      </c>
      <c r="B15" s="81" t="s">
        <v>92</v>
      </c>
      <c r="C15" s="81" t="s">
        <v>93</v>
      </c>
      <c r="D15" s="82">
        <v>149</v>
      </c>
      <c r="E15" s="78" t="s">
        <v>54</v>
      </c>
      <c r="F15" s="81" t="s">
        <v>89</v>
      </c>
    </row>
    <row r="16" spans="1:6" ht="45" x14ac:dyDescent="0.25">
      <c r="A16" s="80" t="s">
        <v>75</v>
      </c>
      <c r="B16" s="81" t="s">
        <v>94</v>
      </c>
      <c r="C16" s="81" t="s">
        <v>95</v>
      </c>
      <c r="D16" s="82">
        <v>213.84</v>
      </c>
      <c r="E16" s="78" t="s">
        <v>54</v>
      </c>
      <c r="F16" s="81" t="s">
        <v>89</v>
      </c>
    </row>
    <row r="17" spans="1:6" ht="30" x14ac:dyDescent="0.25">
      <c r="A17" s="80" t="s">
        <v>76</v>
      </c>
      <c r="B17" s="81" t="s">
        <v>96</v>
      </c>
      <c r="C17" s="81" t="s">
        <v>97</v>
      </c>
      <c r="D17" s="82">
        <v>189.8</v>
      </c>
      <c r="E17" s="78" t="s">
        <v>54</v>
      </c>
      <c r="F17" s="81" t="s">
        <v>89</v>
      </c>
    </row>
    <row r="18" spans="1:6" ht="30" x14ac:dyDescent="0.25">
      <c r="A18" s="80" t="s">
        <v>77</v>
      </c>
      <c r="B18" s="81" t="s">
        <v>98</v>
      </c>
      <c r="C18" s="81" t="s">
        <v>99</v>
      </c>
      <c r="D18" s="82">
        <v>235.2</v>
      </c>
      <c r="E18" s="78" t="s">
        <v>54</v>
      </c>
      <c r="F18" s="81" t="s">
        <v>89</v>
      </c>
    </row>
    <row r="19" spans="1:6" ht="60" x14ac:dyDescent="0.25">
      <c r="A19" s="80" t="s">
        <v>78</v>
      </c>
      <c r="B19" s="81" t="s">
        <v>100</v>
      </c>
      <c r="C19" s="81" t="s">
        <v>101</v>
      </c>
      <c r="D19" s="82">
        <v>508</v>
      </c>
      <c r="E19" s="78" t="s">
        <v>54</v>
      </c>
      <c r="F19" s="81" t="s">
        <v>89</v>
      </c>
    </row>
    <row r="20" spans="1:6" ht="45" x14ac:dyDescent="0.25">
      <c r="A20" s="80" t="s">
        <v>79</v>
      </c>
      <c r="B20" s="81" t="s">
        <v>102</v>
      </c>
      <c r="C20" s="81" t="s">
        <v>103</v>
      </c>
      <c r="D20" s="82">
        <v>311.76</v>
      </c>
      <c r="E20" s="78" t="s">
        <v>54</v>
      </c>
      <c r="F20" s="81" t="s">
        <v>89</v>
      </c>
    </row>
    <row r="21" spans="1:6" ht="105" x14ac:dyDescent="0.25">
      <c r="A21" s="80" t="s">
        <v>80</v>
      </c>
      <c r="B21" s="81" t="s">
        <v>104</v>
      </c>
      <c r="C21" s="81" t="s">
        <v>105</v>
      </c>
      <c r="D21" s="82">
        <v>59.9</v>
      </c>
      <c r="E21" s="78" t="s">
        <v>106</v>
      </c>
      <c r="F21" s="81" t="s">
        <v>89</v>
      </c>
    </row>
    <row r="24" spans="1:6" ht="17.25" x14ac:dyDescent="0.25">
      <c r="A24" s="68" t="s">
        <v>154</v>
      </c>
    </row>
    <row r="28" spans="1:6" x14ac:dyDescent="0.25">
      <c r="B28" s="77" t="s">
        <v>156</v>
      </c>
    </row>
    <row r="29" spans="1:6" x14ac:dyDescent="0.25">
      <c r="B29" s="79" t="s">
        <v>26</v>
      </c>
      <c r="C29" s="79" t="s">
        <v>27</v>
      </c>
      <c r="D29" s="79" t="s">
        <v>28</v>
      </c>
      <c r="E29" s="79" t="s">
        <v>29</v>
      </c>
      <c r="F29" s="79" t="s">
        <v>30</v>
      </c>
    </row>
    <row r="30" spans="1:6" ht="60" x14ac:dyDescent="0.25">
      <c r="A30" s="80" t="s">
        <v>31</v>
      </c>
      <c r="B30" s="81" t="s">
        <v>57</v>
      </c>
      <c r="C30" s="81" t="s">
        <v>58</v>
      </c>
      <c r="D30" s="82">
        <v>101.22</v>
      </c>
      <c r="E30" s="78" t="s">
        <v>54</v>
      </c>
      <c r="F30" s="81" t="s">
        <v>55</v>
      </c>
    </row>
    <row r="31" spans="1:6" ht="45" x14ac:dyDescent="0.25">
      <c r="A31" s="80" t="s">
        <v>32</v>
      </c>
      <c r="B31" s="81" t="s">
        <v>108</v>
      </c>
      <c r="C31" s="81" t="s">
        <v>109</v>
      </c>
      <c r="D31" s="82">
        <v>124.55</v>
      </c>
      <c r="E31" s="78" t="s">
        <v>54</v>
      </c>
      <c r="F31" s="81" t="s">
        <v>55</v>
      </c>
    </row>
    <row r="35" spans="1:6" x14ac:dyDescent="0.25">
      <c r="B35" s="77" t="s">
        <v>157</v>
      </c>
    </row>
    <row r="36" spans="1:6" x14ac:dyDescent="0.25">
      <c r="B36" s="79" t="s">
        <v>26</v>
      </c>
      <c r="C36" s="79" t="s">
        <v>27</v>
      </c>
      <c r="D36" s="79" t="s">
        <v>28</v>
      </c>
      <c r="E36" s="79" t="s">
        <v>29</v>
      </c>
      <c r="F36" s="79" t="s">
        <v>30</v>
      </c>
    </row>
    <row r="37" spans="1:6" ht="30" x14ac:dyDescent="0.25">
      <c r="A37" s="80" t="s">
        <v>31</v>
      </c>
      <c r="B37" s="81" t="s">
        <v>56</v>
      </c>
      <c r="C37" s="81" t="s">
        <v>110</v>
      </c>
      <c r="D37" s="82">
        <v>504.06</v>
      </c>
      <c r="E37" s="78" t="s">
        <v>54</v>
      </c>
      <c r="F37" s="81" t="s">
        <v>55</v>
      </c>
    </row>
    <row r="38" spans="1:6" ht="30" x14ac:dyDescent="0.25">
      <c r="A38" s="80" t="s">
        <v>32</v>
      </c>
      <c r="B38" s="81" t="s">
        <v>57</v>
      </c>
      <c r="C38" s="81" t="s">
        <v>58</v>
      </c>
      <c r="D38" s="82">
        <v>147.69</v>
      </c>
      <c r="E38" s="78" t="s">
        <v>54</v>
      </c>
      <c r="F38" s="81" t="s">
        <v>55</v>
      </c>
    </row>
    <row r="39" spans="1:6" ht="30" x14ac:dyDescent="0.25">
      <c r="A39" s="80" t="s">
        <v>33</v>
      </c>
      <c r="B39" s="81" t="s">
        <v>108</v>
      </c>
      <c r="C39" s="81" t="s">
        <v>111</v>
      </c>
      <c r="D39" s="82">
        <v>183.21</v>
      </c>
      <c r="E39" s="78" t="s">
        <v>54</v>
      </c>
      <c r="F39" s="81" t="s">
        <v>55</v>
      </c>
    </row>
    <row r="40" spans="1:6" ht="30" x14ac:dyDescent="0.25">
      <c r="A40" s="80" t="s">
        <v>62</v>
      </c>
      <c r="B40" s="81" t="s">
        <v>63</v>
      </c>
      <c r="C40" s="81" t="s">
        <v>64</v>
      </c>
      <c r="D40" s="82">
        <v>365.64</v>
      </c>
      <c r="E40" s="78" t="s">
        <v>54</v>
      </c>
      <c r="F40" s="81" t="s">
        <v>55</v>
      </c>
    </row>
    <row r="41" spans="1:6" ht="45" x14ac:dyDescent="0.25">
      <c r="A41" s="80" t="s">
        <v>65</v>
      </c>
      <c r="B41" s="81" t="s">
        <v>66</v>
      </c>
      <c r="C41" s="81" t="s">
        <v>67</v>
      </c>
      <c r="D41" s="82">
        <v>507.27</v>
      </c>
      <c r="E41" s="78" t="s">
        <v>54</v>
      </c>
      <c r="F41" s="81" t="s">
        <v>55</v>
      </c>
    </row>
    <row r="42" spans="1:6" ht="30" x14ac:dyDescent="0.25">
      <c r="A42" s="80" t="s">
        <v>68</v>
      </c>
      <c r="B42" s="81" t="s">
        <v>83</v>
      </c>
      <c r="C42" s="81" t="s">
        <v>112</v>
      </c>
      <c r="D42" s="82">
        <v>274.52</v>
      </c>
      <c r="E42" s="78" t="s">
        <v>54</v>
      </c>
      <c r="F42" s="81" t="s">
        <v>55</v>
      </c>
    </row>
    <row r="43" spans="1:6" ht="30" x14ac:dyDescent="0.25">
      <c r="A43" s="80" t="s">
        <v>69</v>
      </c>
      <c r="B43" s="81" t="s">
        <v>84</v>
      </c>
      <c r="C43" s="81" t="s">
        <v>85</v>
      </c>
      <c r="D43" s="82">
        <v>104.26</v>
      </c>
      <c r="E43" s="78" t="s">
        <v>54</v>
      </c>
      <c r="F43" s="81" t="s">
        <v>55</v>
      </c>
    </row>
    <row r="44" spans="1:6" ht="32.25" x14ac:dyDescent="0.25">
      <c r="A44" s="80" t="s">
        <v>70</v>
      </c>
      <c r="B44" s="81" t="s">
        <v>153</v>
      </c>
      <c r="C44" s="81" t="s">
        <v>86</v>
      </c>
      <c r="D44" s="82">
        <v>136.08000000000001</v>
      </c>
      <c r="E44" s="78" t="s">
        <v>54</v>
      </c>
      <c r="F44" s="81" t="s">
        <v>55</v>
      </c>
    </row>
    <row r="45" spans="1:6" ht="45" x14ac:dyDescent="0.25">
      <c r="A45" s="80" t="s">
        <v>71</v>
      </c>
      <c r="B45" s="81" t="s">
        <v>87</v>
      </c>
      <c r="C45" s="81" t="s">
        <v>88</v>
      </c>
      <c r="D45" s="82">
        <v>290.39999999999998</v>
      </c>
      <c r="E45" s="78" t="s">
        <v>54</v>
      </c>
      <c r="F45" s="81" t="s">
        <v>89</v>
      </c>
    </row>
    <row r="46" spans="1:6" ht="30" x14ac:dyDescent="0.25">
      <c r="A46" s="80" t="s">
        <v>72</v>
      </c>
      <c r="B46" s="81" t="s">
        <v>96</v>
      </c>
      <c r="C46" s="81" t="s">
        <v>97</v>
      </c>
      <c r="D46" s="82">
        <v>119.8</v>
      </c>
      <c r="E46" s="78" t="s">
        <v>54</v>
      </c>
      <c r="F46" s="81" t="s">
        <v>89</v>
      </c>
    </row>
    <row r="47" spans="1:6" ht="30" x14ac:dyDescent="0.25">
      <c r="A47" s="80" t="s">
        <v>73</v>
      </c>
      <c r="B47" s="81" t="s">
        <v>98</v>
      </c>
      <c r="C47" s="81" t="s">
        <v>99</v>
      </c>
      <c r="D47" s="82">
        <v>248.2</v>
      </c>
      <c r="E47" s="78" t="s">
        <v>54</v>
      </c>
      <c r="F47" s="81" t="s">
        <v>89</v>
      </c>
    </row>
    <row r="48" spans="1:6" x14ac:dyDescent="0.25">
      <c r="B48" s="83"/>
      <c r="C48" s="83"/>
      <c r="D48" s="84"/>
      <c r="E48" s="85"/>
      <c r="F48" s="83"/>
    </row>
    <row r="49" spans="1:6" ht="17.25" x14ac:dyDescent="0.25">
      <c r="A49" s="68" t="s">
        <v>154</v>
      </c>
    </row>
    <row r="53" spans="1:6" x14ac:dyDescent="0.25">
      <c r="B53" s="77" t="s">
        <v>158</v>
      </c>
    </row>
    <row r="54" spans="1:6" x14ac:dyDescent="0.25">
      <c r="B54" s="79" t="s">
        <v>26</v>
      </c>
      <c r="C54" s="79" t="s">
        <v>27</v>
      </c>
      <c r="D54" s="79" t="s">
        <v>28</v>
      </c>
      <c r="E54" s="79" t="s">
        <v>29</v>
      </c>
      <c r="F54" s="79" t="s">
        <v>30</v>
      </c>
    </row>
    <row r="55" spans="1:6" ht="30" x14ac:dyDescent="0.25">
      <c r="A55" s="80" t="s">
        <v>31</v>
      </c>
      <c r="B55" s="81" t="s">
        <v>84</v>
      </c>
      <c r="C55" s="81" t="s">
        <v>85</v>
      </c>
      <c r="D55" s="82">
        <v>104.26</v>
      </c>
      <c r="E55" s="78" t="s">
        <v>54</v>
      </c>
      <c r="F55" s="81" t="s">
        <v>55</v>
      </c>
    </row>
    <row r="56" spans="1:6" ht="60" x14ac:dyDescent="0.25">
      <c r="A56" s="80" t="s">
        <v>32</v>
      </c>
      <c r="B56" s="81" t="s">
        <v>104</v>
      </c>
      <c r="C56" s="81" t="s">
        <v>105</v>
      </c>
      <c r="D56" s="82">
        <v>59.9</v>
      </c>
      <c r="E56" s="78" t="s">
        <v>106</v>
      </c>
      <c r="F56" s="81" t="s">
        <v>89</v>
      </c>
    </row>
    <row r="60" spans="1:6" x14ac:dyDescent="0.25">
      <c r="B60" s="77" t="s">
        <v>159</v>
      </c>
    </row>
    <row r="61" spans="1:6" x14ac:dyDescent="0.25">
      <c r="B61" s="79" t="s">
        <v>26</v>
      </c>
      <c r="C61" s="79" t="s">
        <v>27</v>
      </c>
      <c r="D61" s="79" t="s">
        <v>28</v>
      </c>
      <c r="E61" s="79" t="s">
        <v>29</v>
      </c>
      <c r="F61" s="79" t="s">
        <v>30</v>
      </c>
    </row>
    <row r="62" spans="1:6" ht="75" x14ac:dyDescent="0.25">
      <c r="A62" s="80" t="s">
        <v>31</v>
      </c>
      <c r="B62" s="81" t="s">
        <v>66</v>
      </c>
      <c r="C62" s="81" t="s">
        <v>67</v>
      </c>
      <c r="D62" s="82">
        <v>423.47</v>
      </c>
      <c r="E62" s="78" t="s">
        <v>54</v>
      </c>
      <c r="F62" s="81" t="s">
        <v>55</v>
      </c>
    </row>
    <row r="66" spans="1:6" x14ac:dyDescent="0.25">
      <c r="B66" s="77" t="s">
        <v>160</v>
      </c>
    </row>
    <row r="67" spans="1:6" x14ac:dyDescent="0.25">
      <c r="B67" s="79" t="s">
        <v>26</v>
      </c>
      <c r="C67" s="79" t="s">
        <v>27</v>
      </c>
      <c r="D67" s="79" t="s">
        <v>28</v>
      </c>
      <c r="E67" s="79" t="s">
        <v>29</v>
      </c>
      <c r="F67" s="79" t="s">
        <v>30</v>
      </c>
    </row>
    <row r="68" spans="1:6" ht="60" x14ac:dyDescent="0.25">
      <c r="A68" s="80" t="s">
        <v>31</v>
      </c>
      <c r="B68" s="81" t="s">
        <v>113</v>
      </c>
      <c r="C68" s="81" t="s">
        <v>114</v>
      </c>
      <c r="D68" s="82">
        <v>1465.13</v>
      </c>
      <c r="E68" s="81" t="s">
        <v>115</v>
      </c>
      <c r="F68" s="81" t="s">
        <v>89</v>
      </c>
    </row>
    <row r="72" spans="1:6" x14ac:dyDescent="0.25">
      <c r="B72" s="77" t="s">
        <v>161</v>
      </c>
    </row>
    <row r="73" spans="1:6" x14ac:dyDescent="0.25">
      <c r="B73" s="79" t="s">
        <v>26</v>
      </c>
      <c r="C73" s="79" t="s">
        <v>27</v>
      </c>
      <c r="D73" s="79" t="s">
        <v>28</v>
      </c>
      <c r="E73" s="79" t="s">
        <v>29</v>
      </c>
      <c r="F73" s="79" t="s">
        <v>30</v>
      </c>
    </row>
    <row r="74" spans="1:6" ht="60" x14ac:dyDescent="0.25">
      <c r="A74" s="80" t="s">
        <v>31</v>
      </c>
      <c r="B74" s="81" t="s">
        <v>84</v>
      </c>
      <c r="C74" s="81" t="s">
        <v>85</v>
      </c>
      <c r="D74" s="82">
        <v>104.26</v>
      </c>
      <c r="E74" s="78" t="s">
        <v>54</v>
      </c>
      <c r="F74" s="81" t="s">
        <v>55</v>
      </c>
    </row>
    <row r="78" spans="1:6" x14ac:dyDescent="0.25">
      <c r="B78" s="77" t="s">
        <v>162</v>
      </c>
    </row>
    <row r="79" spans="1:6" x14ac:dyDescent="0.25">
      <c r="B79" s="79" t="s">
        <v>26</v>
      </c>
      <c r="C79" s="79" t="s">
        <v>27</v>
      </c>
      <c r="D79" s="79" t="s">
        <v>28</v>
      </c>
      <c r="E79" s="79" t="s">
        <v>29</v>
      </c>
      <c r="F79" s="79" t="s">
        <v>30</v>
      </c>
    </row>
    <row r="80" spans="1:6" ht="45" x14ac:dyDescent="0.25">
      <c r="A80" s="80" t="s">
        <v>31</v>
      </c>
      <c r="B80" s="81" t="s">
        <v>102</v>
      </c>
      <c r="C80" s="81" t="s">
        <v>103</v>
      </c>
      <c r="D80" s="82">
        <v>327.76</v>
      </c>
      <c r="E80" s="78" t="s">
        <v>54</v>
      </c>
      <c r="F80" s="81" t="s">
        <v>89</v>
      </c>
    </row>
    <row r="81" spans="1:6" ht="60" x14ac:dyDescent="0.25">
      <c r="A81" s="80" t="s">
        <v>31</v>
      </c>
      <c r="B81" s="81" t="s">
        <v>104</v>
      </c>
      <c r="C81" s="81" t="s">
        <v>105</v>
      </c>
      <c r="D81" s="82">
        <v>59.9</v>
      </c>
      <c r="E81" s="78" t="s">
        <v>54</v>
      </c>
      <c r="F81" s="81" t="s">
        <v>89</v>
      </c>
    </row>
    <row r="85" spans="1:6" x14ac:dyDescent="0.25">
      <c r="B85" s="77" t="s">
        <v>163</v>
      </c>
    </row>
    <row r="86" spans="1:6" x14ac:dyDescent="0.25">
      <c r="B86" s="79" t="s">
        <v>26</v>
      </c>
      <c r="C86" s="79" t="s">
        <v>27</v>
      </c>
      <c r="D86" s="79" t="s">
        <v>28</v>
      </c>
      <c r="E86" s="79" t="s">
        <v>29</v>
      </c>
      <c r="F86" s="79" t="s">
        <v>30</v>
      </c>
    </row>
    <row r="87" spans="1:6" ht="60" x14ac:dyDescent="0.25">
      <c r="A87" s="80" t="s">
        <v>31</v>
      </c>
      <c r="B87" s="81" t="s">
        <v>57</v>
      </c>
      <c r="C87" s="81" t="s">
        <v>58</v>
      </c>
      <c r="D87" s="82">
        <v>85.4</v>
      </c>
      <c r="E87" s="78" t="s">
        <v>54</v>
      </c>
      <c r="F87" s="81" t="s">
        <v>55</v>
      </c>
    </row>
    <row r="88" spans="1:6" ht="45" x14ac:dyDescent="0.25">
      <c r="A88" s="80" t="s">
        <v>32</v>
      </c>
      <c r="B88" s="81" t="s">
        <v>87</v>
      </c>
      <c r="C88" s="81" t="s">
        <v>88</v>
      </c>
      <c r="D88" s="82">
        <v>273.39999999999998</v>
      </c>
      <c r="E88" s="78" t="s">
        <v>54</v>
      </c>
      <c r="F88" s="81" t="s">
        <v>89</v>
      </c>
    </row>
    <row r="89" spans="1:6" ht="45" x14ac:dyDescent="0.25">
      <c r="A89" s="80" t="s">
        <v>33</v>
      </c>
      <c r="B89" s="81" t="s">
        <v>102</v>
      </c>
      <c r="C89" s="81" t="s">
        <v>103</v>
      </c>
      <c r="D89" s="82">
        <v>266.76</v>
      </c>
      <c r="E89" s="78" t="s">
        <v>54</v>
      </c>
      <c r="F89" s="81" t="s">
        <v>89</v>
      </c>
    </row>
    <row r="90" spans="1:6" ht="60" x14ac:dyDescent="0.25">
      <c r="A90" s="80" t="s">
        <v>62</v>
      </c>
      <c r="B90" s="81" t="s">
        <v>104</v>
      </c>
      <c r="C90" s="81" t="s">
        <v>105</v>
      </c>
      <c r="D90" s="82">
        <v>59.9</v>
      </c>
      <c r="E90" s="78" t="s">
        <v>106</v>
      </c>
      <c r="F90" s="81" t="s">
        <v>89</v>
      </c>
    </row>
    <row r="94" spans="1:6" x14ac:dyDescent="0.25">
      <c r="B94" s="77" t="s">
        <v>164</v>
      </c>
    </row>
    <row r="95" spans="1:6" x14ac:dyDescent="0.25">
      <c r="B95" s="79" t="s">
        <v>26</v>
      </c>
      <c r="C95" s="79" t="s">
        <v>27</v>
      </c>
      <c r="D95" s="79" t="s">
        <v>28</v>
      </c>
      <c r="E95" s="79" t="s">
        <v>29</v>
      </c>
      <c r="F95" s="79" t="s">
        <v>30</v>
      </c>
    </row>
    <row r="96" spans="1:6" ht="60" x14ac:dyDescent="0.25">
      <c r="A96" s="80" t="s">
        <v>31</v>
      </c>
      <c r="B96" s="81" t="s">
        <v>56</v>
      </c>
      <c r="C96" s="81" t="s">
        <v>53</v>
      </c>
      <c r="D96" s="82">
        <v>557.05999999999995</v>
      </c>
      <c r="E96" s="78" t="s">
        <v>54</v>
      </c>
      <c r="F96" s="81" t="s">
        <v>55</v>
      </c>
    </row>
    <row r="97" spans="1:6" ht="60" x14ac:dyDescent="0.25">
      <c r="A97" s="80" t="s">
        <v>32</v>
      </c>
      <c r="B97" s="81" t="s">
        <v>83</v>
      </c>
      <c r="C97" s="81" t="s">
        <v>112</v>
      </c>
      <c r="D97" s="82">
        <v>270.38</v>
      </c>
      <c r="E97" s="78" t="s">
        <v>54</v>
      </c>
      <c r="F97" s="81" t="s">
        <v>55</v>
      </c>
    </row>
    <row r="98" spans="1:6" ht="45" x14ac:dyDescent="0.25">
      <c r="A98" s="80" t="s">
        <v>33</v>
      </c>
      <c r="B98" s="81" t="s">
        <v>90</v>
      </c>
      <c r="C98" s="81" t="s">
        <v>91</v>
      </c>
      <c r="D98" s="82">
        <v>266.55</v>
      </c>
      <c r="E98" s="78" t="s">
        <v>54</v>
      </c>
      <c r="F98" s="81" t="s">
        <v>89</v>
      </c>
    </row>
    <row r="102" spans="1:6" x14ac:dyDescent="0.25">
      <c r="B102" s="77" t="s">
        <v>165</v>
      </c>
    </row>
    <row r="103" spans="1:6" x14ac:dyDescent="0.25">
      <c r="B103" s="79" t="s">
        <v>26</v>
      </c>
      <c r="C103" s="79" t="s">
        <v>27</v>
      </c>
      <c r="D103" s="79" t="s">
        <v>28</v>
      </c>
      <c r="E103" s="79" t="s">
        <v>29</v>
      </c>
      <c r="F103" s="79" t="s">
        <v>30</v>
      </c>
    </row>
    <row r="104" spans="1:6" ht="45" x14ac:dyDescent="0.25">
      <c r="A104" s="80" t="s">
        <v>31</v>
      </c>
      <c r="B104" s="81" t="s">
        <v>108</v>
      </c>
      <c r="C104" s="81" t="s">
        <v>116</v>
      </c>
      <c r="D104" s="82">
        <v>148.86000000000001</v>
      </c>
      <c r="E104" s="78" t="s">
        <v>54</v>
      </c>
      <c r="F104" s="81" t="s">
        <v>55</v>
      </c>
    </row>
    <row r="105" spans="1:6" ht="30" x14ac:dyDescent="0.25">
      <c r="A105" s="80" t="s">
        <v>32</v>
      </c>
      <c r="B105" s="81" t="s">
        <v>63</v>
      </c>
      <c r="C105" s="81" t="s">
        <v>64</v>
      </c>
      <c r="D105" s="82">
        <v>378.33</v>
      </c>
      <c r="E105" s="78" t="s">
        <v>54</v>
      </c>
      <c r="F105" s="81" t="s">
        <v>55</v>
      </c>
    </row>
    <row r="106" spans="1:6" ht="32.25" x14ac:dyDescent="0.25">
      <c r="A106" s="80" t="s">
        <v>33</v>
      </c>
      <c r="B106" s="81" t="s">
        <v>153</v>
      </c>
      <c r="C106" s="81" t="s">
        <v>86</v>
      </c>
      <c r="D106" s="82">
        <v>136.08000000000001</v>
      </c>
      <c r="E106" s="78" t="s">
        <v>54</v>
      </c>
      <c r="F106" s="81" t="s">
        <v>55</v>
      </c>
    </row>
    <row r="108" spans="1:6" ht="17.25" x14ac:dyDescent="0.25">
      <c r="A108" s="68" t="s">
        <v>154</v>
      </c>
    </row>
    <row r="112" spans="1:6" x14ac:dyDescent="0.25">
      <c r="B112" s="77" t="s">
        <v>166</v>
      </c>
    </row>
    <row r="113" spans="1:6" x14ac:dyDescent="0.25">
      <c r="B113" s="79" t="s">
        <v>26</v>
      </c>
      <c r="C113" s="79" t="s">
        <v>27</v>
      </c>
      <c r="D113" s="79" t="s">
        <v>28</v>
      </c>
      <c r="E113" s="79" t="s">
        <v>29</v>
      </c>
      <c r="F113" s="79" t="s">
        <v>30</v>
      </c>
    </row>
    <row r="114" spans="1:6" ht="30" x14ac:dyDescent="0.25">
      <c r="A114" s="80" t="s">
        <v>31</v>
      </c>
      <c r="B114" s="81" t="s">
        <v>56</v>
      </c>
      <c r="C114" s="81" t="s">
        <v>53</v>
      </c>
      <c r="D114" s="82">
        <v>502.58</v>
      </c>
      <c r="E114" s="78" t="s">
        <v>54</v>
      </c>
      <c r="F114" s="81" t="s">
        <v>55</v>
      </c>
    </row>
    <row r="115" spans="1:6" ht="30" x14ac:dyDescent="0.25">
      <c r="A115" s="80" t="s">
        <v>32</v>
      </c>
      <c r="B115" s="81" t="s">
        <v>57</v>
      </c>
      <c r="C115" s="81" t="s">
        <v>58</v>
      </c>
      <c r="D115" s="82">
        <v>84.36</v>
      </c>
      <c r="E115" s="78" t="s">
        <v>54</v>
      </c>
      <c r="F115" s="81" t="s">
        <v>55</v>
      </c>
    </row>
    <row r="116" spans="1:6" ht="30" x14ac:dyDescent="0.25">
      <c r="A116" s="80" t="s">
        <v>33</v>
      </c>
      <c r="B116" s="81" t="s">
        <v>108</v>
      </c>
      <c r="C116" s="81" t="s">
        <v>116</v>
      </c>
      <c r="D116" s="82">
        <v>181.75</v>
      </c>
      <c r="E116" s="78" t="s">
        <v>54</v>
      </c>
      <c r="F116" s="81" t="s">
        <v>55</v>
      </c>
    </row>
    <row r="117" spans="1:6" ht="30" x14ac:dyDescent="0.25">
      <c r="A117" s="80" t="s">
        <v>62</v>
      </c>
      <c r="B117" s="81" t="s">
        <v>63</v>
      </c>
      <c r="C117" s="81" t="s">
        <v>64</v>
      </c>
      <c r="D117" s="82">
        <v>357.74</v>
      </c>
      <c r="E117" s="78" t="s">
        <v>54</v>
      </c>
      <c r="F117" s="81" t="s">
        <v>55</v>
      </c>
    </row>
    <row r="118" spans="1:6" ht="45" x14ac:dyDescent="0.25">
      <c r="A118" s="80" t="s">
        <v>65</v>
      </c>
      <c r="B118" s="81" t="s">
        <v>66</v>
      </c>
      <c r="C118" s="81" t="s">
        <v>67</v>
      </c>
      <c r="D118" s="82">
        <v>423.47</v>
      </c>
      <c r="E118" s="78" t="s">
        <v>54</v>
      </c>
      <c r="F118" s="81" t="s">
        <v>55</v>
      </c>
    </row>
    <row r="119" spans="1:6" ht="30" x14ac:dyDescent="0.25">
      <c r="A119" s="80" t="s">
        <v>68</v>
      </c>
      <c r="B119" s="81" t="s">
        <v>83</v>
      </c>
      <c r="C119" s="81" t="s">
        <v>112</v>
      </c>
      <c r="D119" s="82">
        <v>220.69</v>
      </c>
      <c r="E119" s="78" t="s">
        <v>54</v>
      </c>
      <c r="F119" s="81" t="s">
        <v>55</v>
      </c>
    </row>
    <row r="120" spans="1:6" ht="30" x14ac:dyDescent="0.25">
      <c r="A120" s="80" t="s">
        <v>69</v>
      </c>
      <c r="B120" s="81" t="s">
        <v>84</v>
      </c>
      <c r="C120" s="81" t="s">
        <v>85</v>
      </c>
      <c r="D120" s="82">
        <v>104.26</v>
      </c>
      <c r="E120" s="78" t="s">
        <v>54</v>
      </c>
      <c r="F120" s="81" t="s">
        <v>55</v>
      </c>
    </row>
    <row r="121" spans="1:6" ht="32.25" x14ac:dyDescent="0.25">
      <c r="A121" s="80" t="s">
        <v>70</v>
      </c>
      <c r="B121" s="81" t="s">
        <v>153</v>
      </c>
      <c r="C121" s="81" t="s">
        <v>86</v>
      </c>
      <c r="D121" s="82">
        <v>136.08000000000001</v>
      </c>
      <c r="E121" s="78" t="s">
        <v>54</v>
      </c>
      <c r="F121" s="81" t="s">
        <v>55</v>
      </c>
    </row>
    <row r="122" spans="1:6" ht="45" x14ac:dyDescent="0.25">
      <c r="A122" s="80" t="s">
        <v>71</v>
      </c>
      <c r="B122" s="81" t="s">
        <v>87</v>
      </c>
      <c r="C122" s="81" t="s">
        <v>88</v>
      </c>
      <c r="D122" s="82">
        <v>266.89999999999998</v>
      </c>
      <c r="E122" s="78" t="s">
        <v>54</v>
      </c>
      <c r="F122" s="81" t="s">
        <v>89</v>
      </c>
    </row>
    <row r="123" spans="1:6" ht="30" x14ac:dyDescent="0.25">
      <c r="A123" s="80" t="s">
        <v>72</v>
      </c>
      <c r="B123" s="81" t="s">
        <v>90</v>
      </c>
      <c r="C123" s="81" t="s">
        <v>91</v>
      </c>
      <c r="D123" s="82">
        <v>233.62</v>
      </c>
      <c r="E123" s="78" t="s">
        <v>54</v>
      </c>
      <c r="F123" s="81" t="s">
        <v>89</v>
      </c>
    </row>
    <row r="124" spans="1:6" ht="60" x14ac:dyDescent="0.25">
      <c r="A124" s="80" t="s">
        <v>73</v>
      </c>
      <c r="B124" s="81" t="s">
        <v>104</v>
      </c>
      <c r="C124" s="81" t="s">
        <v>105</v>
      </c>
      <c r="D124" s="82">
        <v>59.9</v>
      </c>
      <c r="E124" s="78" t="s">
        <v>106</v>
      </c>
      <c r="F124" s="81" t="s">
        <v>89</v>
      </c>
    </row>
    <row r="126" spans="1:6" ht="17.25" x14ac:dyDescent="0.25">
      <c r="A126" s="68" t="s">
        <v>154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A2" sqref="A2"/>
    </sheetView>
  </sheetViews>
  <sheetFormatPr baseColWidth="10" defaultColWidth="11.42578125" defaultRowHeight="15" x14ac:dyDescent="0.25"/>
  <cols>
    <col min="2" max="2" width="68.28515625" style="88" bestFit="1" customWidth="1"/>
    <col min="3" max="3" width="24.140625" customWidth="1"/>
    <col min="4" max="4" width="19.140625" customWidth="1"/>
    <col min="5" max="5" width="17.140625" customWidth="1"/>
  </cols>
  <sheetData>
    <row r="2" spans="1:5" x14ac:dyDescent="0.25">
      <c r="B2" s="86" t="s">
        <v>52</v>
      </c>
    </row>
    <row r="3" spans="1:5" x14ac:dyDescent="0.25">
      <c r="B3" s="87" t="s">
        <v>34</v>
      </c>
      <c r="C3" s="61" t="s">
        <v>27</v>
      </c>
      <c r="D3" s="61" t="s">
        <v>28</v>
      </c>
      <c r="E3" s="61" t="s">
        <v>30</v>
      </c>
    </row>
    <row r="4" spans="1:5" ht="45" x14ac:dyDescent="0.25">
      <c r="A4" s="62" t="s">
        <v>31</v>
      </c>
      <c r="B4" s="89" t="s">
        <v>117</v>
      </c>
      <c r="C4" s="81" t="s">
        <v>118</v>
      </c>
      <c r="D4" s="82">
        <v>19</v>
      </c>
      <c r="E4" s="81" t="s">
        <v>119</v>
      </c>
    </row>
    <row r="5" spans="1:5" ht="45" x14ac:dyDescent="0.25">
      <c r="A5" s="62" t="s">
        <v>32</v>
      </c>
      <c r="B5" s="89" t="s">
        <v>120</v>
      </c>
      <c r="C5" s="81" t="s">
        <v>121</v>
      </c>
      <c r="D5" s="82">
        <v>50</v>
      </c>
      <c r="E5" s="81" t="s">
        <v>122</v>
      </c>
    </row>
    <row r="6" spans="1:5" ht="30" x14ac:dyDescent="0.25">
      <c r="A6" s="62" t="s">
        <v>33</v>
      </c>
      <c r="B6" s="89" t="s">
        <v>123</v>
      </c>
      <c r="C6" s="81" t="s">
        <v>124</v>
      </c>
      <c r="D6" s="82">
        <v>88</v>
      </c>
      <c r="E6" s="81" t="s">
        <v>125</v>
      </c>
    </row>
    <row r="7" spans="1:5" ht="30" x14ac:dyDescent="0.25">
      <c r="A7" s="62" t="s">
        <v>62</v>
      </c>
      <c r="B7" s="89" t="s">
        <v>126</v>
      </c>
      <c r="C7" s="81" t="s">
        <v>124</v>
      </c>
      <c r="D7" s="82">
        <v>1349.87</v>
      </c>
      <c r="E7" s="81" t="s">
        <v>125</v>
      </c>
    </row>
    <row r="8" spans="1:5" ht="45" x14ac:dyDescent="0.25">
      <c r="A8" s="62" t="s">
        <v>65</v>
      </c>
      <c r="B8" s="89" t="s">
        <v>127</v>
      </c>
      <c r="C8" s="81" t="s">
        <v>130</v>
      </c>
      <c r="D8" s="82">
        <v>12.1</v>
      </c>
      <c r="E8" s="81" t="s">
        <v>128</v>
      </c>
    </row>
    <row r="9" spans="1:5" ht="30" x14ac:dyDescent="0.25">
      <c r="A9" s="62" t="s">
        <v>68</v>
      </c>
      <c r="B9" s="89" t="s">
        <v>127</v>
      </c>
      <c r="C9" s="81" t="s">
        <v>129</v>
      </c>
      <c r="D9" s="82">
        <v>14.52</v>
      </c>
      <c r="E9" s="81" t="s">
        <v>128</v>
      </c>
    </row>
    <row r="10" spans="1:5" ht="75" x14ac:dyDescent="0.25">
      <c r="A10" s="62" t="s">
        <v>69</v>
      </c>
      <c r="B10" s="89" t="s">
        <v>131</v>
      </c>
      <c r="C10" s="81" t="s">
        <v>132</v>
      </c>
      <c r="D10" s="82">
        <v>29.04</v>
      </c>
      <c r="E10" s="81" t="s">
        <v>128</v>
      </c>
    </row>
    <row r="11" spans="1:5" ht="60" x14ac:dyDescent="0.25">
      <c r="A11" s="62" t="s">
        <v>70</v>
      </c>
      <c r="B11" s="89" t="s">
        <v>134</v>
      </c>
      <c r="C11" s="81" t="s">
        <v>133</v>
      </c>
      <c r="D11" s="82">
        <v>165</v>
      </c>
      <c r="E11" s="81" t="s">
        <v>135</v>
      </c>
    </row>
    <row r="12" spans="1:5" ht="45" x14ac:dyDescent="0.25">
      <c r="A12" s="62" t="s">
        <v>71</v>
      </c>
      <c r="B12" s="89" t="s">
        <v>144</v>
      </c>
      <c r="C12" s="81" t="s">
        <v>97</v>
      </c>
      <c r="D12" s="82">
        <v>64.900000000000006</v>
      </c>
      <c r="E12" s="81" t="s">
        <v>145</v>
      </c>
    </row>
    <row r="13" spans="1:5" ht="60" x14ac:dyDescent="0.25">
      <c r="A13" s="62" t="s">
        <v>72</v>
      </c>
      <c r="B13" s="89" t="s">
        <v>147</v>
      </c>
      <c r="C13" s="81" t="s">
        <v>148</v>
      </c>
      <c r="D13" s="82">
        <v>514.5</v>
      </c>
      <c r="E13" s="81" t="s">
        <v>146</v>
      </c>
    </row>
    <row r="14" spans="1:5" ht="30" x14ac:dyDescent="0.25">
      <c r="A14" s="62" t="s">
        <v>73</v>
      </c>
      <c r="B14" s="90" t="s">
        <v>136</v>
      </c>
      <c r="C14" s="81" t="s">
        <v>137</v>
      </c>
      <c r="D14" s="82">
        <v>3993</v>
      </c>
      <c r="E14" s="81" t="s">
        <v>138</v>
      </c>
    </row>
    <row r="15" spans="1:5" ht="30" x14ac:dyDescent="0.25">
      <c r="A15" s="62" t="s">
        <v>74</v>
      </c>
      <c r="B15" s="90" t="s">
        <v>139</v>
      </c>
      <c r="C15" s="81" t="s">
        <v>140</v>
      </c>
      <c r="D15" s="82">
        <v>208.5</v>
      </c>
      <c r="E15" s="81" t="s">
        <v>141</v>
      </c>
    </row>
    <row r="16" spans="1:5" ht="60" x14ac:dyDescent="0.25">
      <c r="A16" s="62" t="s">
        <v>75</v>
      </c>
      <c r="B16" s="90" t="s">
        <v>142</v>
      </c>
      <c r="C16" s="81" t="s">
        <v>140</v>
      </c>
      <c r="D16" s="82">
        <v>6000</v>
      </c>
      <c r="E16" s="81" t="s">
        <v>143</v>
      </c>
    </row>
    <row r="20" spans="1:5" x14ac:dyDescent="0.25">
      <c r="B20" s="86" t="s">
        <v>107</v>
      </c>
    </row>
    <row r="21" spans="1:5" x14ac:dyDescent="0.25">
      <c r="B21" s="87" t="s">
        <v>34</v>
      </c>
      <c r="C21" s="61" t="s">
        <v>27</v>
      </c>
      <c r="D21" s="61" t="s">
        <v>28</v>
      </c>
      <c r="E21" s="61" t="s">
        <v>30</v>
      </c>
    </row>
    <row r="22" spans="1:5" ht="60" x14ac:dyDescent="0.25">
      <c r="A22" s="62" t="s">
        <v>31</v>
      </c>
      <c r="B22" s="89" t="s">
        <v>149</v>
      </c>
      <c r="C22" s="81" t="s">
        <v>148</v>
      </c>
      <c r="D22" s="82">
        <v>770</v>
      </c>
      <c r="E22" s="81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NURIA PEREZ SUAREZ</cp:lastModifiedBy>
  <cp:revision/>
  <dcterms:created xsi:type="dcterms:W3CDTF">2018-12-13T11:35:10Z</dcterms:created>
  <dcterms:modified xsi:type="dcterms:W3CDTF">2024-03-05T11:46:38Z</dcterms:modified>
</cp:coreProperties>
</file>