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8775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D19" i="2" l="1"/>
  <c r="D14" i="2"/>
  <c r="F8" i="1" l="1"/>
  <c r="F9" i="1"/>
  <c r="F10" i="1"/>
  <c r="F7" i="1"/>
  <c r="AO10" i="1" l="1"/>
  <c r="AN10" i="1"/>
  <c r="AO9" i="1"/>
  <c r="AN9" i="1"/>
  <c r="AO8" i="1"/>
  <c r="AN8" i="1"/>
  <c r="AO7" i="1"/>
  <c r="AN7" i="1"/>
  <c r="F11" i="1"/>
  <c r="AG8" i="1"/>
  <c r="AG9" i="1"/>
  <c r="AG10" i="1"/>
  <c r="AG7" i="1"/>
  <c r="I7" i="1"/>
  <c r="AM10" i="1"/>
  <c r="AJ10" i="1"/>
  <c r="AD10" i="1"/>
  <c r="AA10" i="1"/>
  <c r="X10" i="1"/>
  <c r="U10" i="1"/>
  <c r="R10" i="1"/>
  <c r="O10" i="1"/>
  <c r="L10" i="1"/>
  <c r="I10" i="1"/>
  <c r="AM9" i="1"/>
  <c r="AJ9" i="1"/>
  <c r="AD9" i="1"/>
  <c r="AA9" i="1"/>
  <c r="X9" i="1"/>
  <c r="U9" i="1"/>
  <c r="R9" i="1"/>
  <c r="O9" i="1"/>
  <c r="L9" i="1"/>
  <c r="I9" i="1"/>
  <c r="AM8" i="1"/>
  <c r="AJ8" i="1"/>
  <c r="AD8" i="1"/>
  <c r="AA8" i="1"/>
  <c r="X8" i="1"/>
  <c r="U8" i="1"/>
  <c r="R8" i="1"/>
  <c r="O8" i="1"/>
  <c r="L8" i="1"/>
  <c r="I8" i="1"/>
  <c r="AM7" i="1"/>
  <c r="AJ7" i="1"/>
  <c r="AD7" i="1"/>
  <c r="AA7" i="1"/>
  <c r="AA11" i="1" s="1"/>
  <c r="X7" i="1"/>
  <c r="U7" i="1"/>
  <c r="R7" i="1"/>
  <c r="O7" i="1"/>
  <c r="L7" i="1"/>
  <c r="U11" i="1" l="1"/>
  <c r="I11" i="1"/>
  <c r="AJ11" i="1"/>
  <c r="O11" i="1"/>
  <c r="R11" i="1"/>
  <c r="AD11" i="1"/>
  <c r="AM11" i="1"/>
  <c r="L11" i="1"/>
  <c r="AG11" i="1"/>
  <c r="X11" i="1"/>
  <c r="AN11" i="1"/>
  <c r="AO11" i="1"/>
</calcChain>
</file>

<file path=xl/sharedStrings.xml><?xml version="1.0" encoding="utf-8"?>
<sst xmlns="http://schemas.openxmlformats.org/spreadsheetml/2006/main" count="372" uniqueCount="155">
  <si>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</si>
  <si>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</si>
  <si>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</si>
  <si>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</si>
  <si>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</si>
  <si>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</si>
  <si>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</si>
  <si>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</si>
  <si>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</si>
  <si>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</si>
  <si>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</si>
  <si>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</si>
  <si>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</si>
  <si>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</si>
  <si>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</si>
  <si>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</si>
  <si>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</si>
  <si>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</si>
  <si>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</si>
  <si>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</si>
  <si>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Alto Cargo:</t>
  </si>
  <si>
    <t>Agenda 1</t>
  </si>
  <si>
    <t>Agenda 2</t>
  </si>
  <si>
    <t>Agenda 3</t>
  </si>
  <si>
    <t>Lugar y fechas</t>
  </si>
  <si>
    <t>Motivo</t>
  </si>
  <si>
    <t>Coste satisfecho</t>
  </si>
  <si>
    <t>Concepto</t>
  </si>
  <si>
    <t>Adjudicatario</t>
  </si>
  <si>
    <t>Objeto</t>
  </si>
  <si>
    <t>Fecha</t>
  </si>
  <si>
    <t>VARELA MENÉNDEZ, NURIA</t>
  </si>
  <si>
    <t>D.G. DE IGUALDAD</t>
  </si>
  <si>
    <t xml:space="preserve">IZQUIERDO VALLINA, JAIME </t>
  </si>
  <si>
    <t>COMISIONADO RETO DEMOGRÁFICO</t>
  </si>
  <si>
    <t>GABINETE</t>
  </si>
  <si>
    <t>ALFARO IGLESIAS, JUAN</t>
  </si>
  <si>
    <t>ALONSO PRADO, ANA MARÍA</t>
  </si>
  <si>
    <t>1.02.323B</t>
  </si>
  <si>
    <t>1.01.112A</t>
  </si>
  <si>
    <t>Productos de confiteria</t>
  </si>
  <si>
    <t>Consumo en recepciones en la presidencia</t>
  </si>
  <si>
    <t>Confitería Rialto, S.L.</t>
  </si>
  <si>
    <t>Lote de productos gastronómicos</t>
  </si>
  <si>
    <t>Regalos institucionales</t>
  </si>
  <si>
    <t>Quesos del Principado de Asturias, S.L.</t>
  </si>
  <si>
    <t>Enmarcarción de diez litografías</t>
  </si>
  <si>
    <t>Exhibición de los retratos de los expresidentes en el edificio de presidencia</t>
  </si>
  <si>
    <t xml:space="preserve">Exhibición de las litografías en el edificio de la presidencia </t>
  </si>
  <si>
    <t>Francisco Javier Fernández Romero</t>
  </si>
  <si>
    <t>Tachadeira (fuente artesanal)</t>
  </si>
  <si>
    <t>Regalo SSMM los Reyes</t>
  </si>
  <si>
    <t>Rosalía Rodríguez Menéndez</t>
  </si>
  <si>
    <t>Dos juegos de pendientes de carbón</t>
  </si>
  <si>
    <t>Regalo SAR  la Princesa de Asturias y SAR Infanta Doña Sofía</t>
  </si>
  <si>
    <t>Alfredo Arsenio Iglesias</t>
  </si>
  <si>
    <t>Invitaciones protocolarias</t>
  </si>
  <si>
    <t>Viaje a Lorient (Francia) 7 - 11 agosto</t>
  </si>
  <si>
    <t>Viaje a la Reserva Natural Integral de Muniellos  24 de octubre de 2022</t>
  </si>
  <si>
    <t>Organización de los actos relativos a la entrega de Premios Princesa de Asturias 24 octubre 2022</t>
  </si>
  <si>
    <t>Entrega de ramo de flores</t>
  </si>
  <si>
    <t xml:space="preserve">Flores Ana (Oviedo) </t>
  </si>
  <si>
    <t>Madrid, 18 - 20 de enero de 2022</t>
  </si>
  <si>
    <t>Asistencia a Feria Internacional del Turismo (FITUR)</t>
  </si>
  <si>
    <t xml:space="preserve">Alojamiento y comidas </t>
  </si>
  <si>
    <t>Avoris Retail Division, SL</t>
  </si>
  <si>
    <t>3 y 4 de marzo de 2022 Viaje a Santa Eulalia de Oscos, San Martín de Oscos, Villanueva de Oscos y Taramundi</t>
  </si>
  <si>
    <t>Alojamiendo y desayuno</t>
  </si>
  <si>
    <t>Madrid, 11 -12 de octubre de 2022</t>
  </si>
  <si>
    <t>Asistencia a la celebración de la Fiesta Nacional</t>
  </si>
  <si>
    <t>Alto cargo: Jefe de Protocolo del Principado de Asturias, Juan Alfaro Iglesias</t>
  </si>
  <si>
    <t>Alojamiento y comidas</t>
  </si>
  <si>
    <t>La Palma (Santa Cruz de Tenerife) 23 de febrero de 2022</t>
  </si>
  <si>
    <t>Asistencia a la Conferencia de Presidenten en la Palma (Santa Cruz de Tenerife) suspendida por la Guerra en Ucrania</t>
  </si>
  <si>
    <t>Desplazamientos en avión</t>
  </si>
  <si>
    <t>La Palma (Santa Cruz de Tenerife) 11 de marzo  de 2022</t>
  </si>
  <si>
    <t xml:space="preserve">Agenda 4 </t>
  </si>
  <si>
    <t>Agenda 5</t>
  </si>
  <si>
    <t>Agenda 6</t>
  </si>
  <si>
    <t>Agenda 7</t>
  </si>
  <si>
    <t xml:space="preserve">Madrid, 21- 22 de julio </t>
  </si>
  <si>
    <t>Firma del protocolo del proyecto "La Vega" en el Ministerio de Defensa</t>
  </si>
  <si>
    <t>La Palma (Santa Cruz de Tenerife) 11 de marzo  de 2023</t>
  </si>
  <si>
    <t>Alojamiento y desayuno</t>
  </si>
  <si>
    <t>Agenda 8</t>
  </si>
  <si>
    <t>Reunión con Presidente de la Xunta de Galicia y visita al Centro Asturiano de A Coruña</t>
  </si>
  <si>
    <t>Alojamiento</t>
  </si>
  <si>
    <t>Madrid, 19 - 21  de junio de 2022</t>
  </si>
  <si>
    <t>Reunión Ministra de Transporte, Movilidad y Agenda Urbana y asistencia a reunión del Patronato de la Fundación Princesa de Asturias</t>
  </si>
  <si>
    <t>Lorient, Bretaña (Francia)  7 - 11 de agosto</t>
  </si>
  <si>
    <t>Asistencia al Festival Intercéltico de Lorient (Francia)</t>
  </si>
  <si>
    <t>18 - 20 de enero de 2022, Madrid</t>
  </si>
  <si>
    <t xml:space="preserve">21 y 22 de octubre de 2022, A Coruña </t>
  </si>
  <si>
    <t>Viaje a los concejos de Santa Eulalia de Oscos, San Martín de Oscos, Villanueva de Oscos y Taramundi</t>
  </si>
  <si>
    <t>Agenda 4</t>
  </si>
  <si>
    <t>Reunión con Ministra de Transportes, Movilidad y Agenda Urbana y asistencia a reunión del patronato de la Fundación Princesa de Asturias</t>
  </si>
  <si>
    <t xml:space="preserve">Comida (cena) y Comidas (almuerzo) </t>
  </si>
  <si>
    <t>Comidas desayuno + almuerzo</t>
  </si>
  <si>
    <t>Valladolid, 24 de febrero 2022</t>
  </si>
  <si>
    <t>Comida/almuerzo</t>
  </si>
  <si>
    <t>Madrid, 23 de febrero 2022</t>
  </si>
  <si>
    <t>Comida/Cena</t>
  </si>
  <si>
    <t>Valladolid, 14 de marzo 2022</t>
  </si>
  <si>
    <t>Comidas/almuerzo</t>
  </si>
  <si>
    <t>Madrid, 18 - 19 de enero de 2022</t>
  </si>
  <si>
    <t>Comidas/Cena</t>
  </si>
  <si>
    <t>Mesón Oriental de Rueda (Valladolid)</t>
  </si>
  <si>
    <t>La Palma, Santa Cruz de Tenerife, 12 y13 de marzo 2022</t>
  </si>
  <si>
    <t>Asistencia a la Conferencia de Presidentes en la Palma (Santa Cruz de Tenerife) suspendida por la Guerra en Ucrania</t>
  </si>
  <si>
    <t xml:space="preserve">Asistencia a la Conferencia de Presidentes en la Palma (Santa Cruz de Tenerife) </t>
  </si>
  <si>
    <t>Agenda 9</t>
  </si>
  <si>
    <t>Agenda 10</t>
  </si>
  <si>
    <t>Agenda 11</t>
  </si>
  <si>
    <t>Concejos Oscos, 3 y 4 de marzo 2022</t>
  </si>
  <si>
    <t>Viaje a los concejos de Oscos: Santa Eulalia, San Martín y Villanueva de Oscos (Taramundi)</t>
  </si>
  <si>
    <t>Madrid, 19 a 21 de junio 2022</t>
  </si>
  <si>
    <t>Agenda 12</t>
  </si>
  <si>
    <t>Asistencia al Homenaje a las Víctimas del COVID-19</t>
  </si>
  <si>
    <t>Agenda 13</t>
  </si>
  <si>
    <t>Firma de protocolo del proyecto "La Vega" en el Ministerio de Defensa</t>
  </si>
  <si>
    <t>Agenda 14</t>
  </si>
  <si>
    <t>Lorient, Francia, 7 a 11 de agosto 2022</t>
  </si>
  <si>
    <t>Madrid, 21  de junio 2022</t>
  </si>
  <si>
    <t>Madrid, 14 y 15  de julio 2022</t>
  </si>
  <si>
    <t>Madrid, 21 y 22  de julio 2022</t>
  </si>
  <si>
    <t>Agenda 15</t>
  </si>
  <si>
    <t>Agenda 16</t>
  </si>
  <si>
    <t>Madrid, 11 y 12 de octubre 2022</t>
  </si>
  <si>
    <t>Agenda 17</t>
  </si>
  <si>
    <t>A Coruña, 21 y 22 de octubre 2022</t>
  </si>
  <si>
    <t>Reunión con Presidente de la Xunta de Galicia y asistencia al Centro Asturiano de La Coruña</t>
  </si>
  <si>
    <t>Alto cargo: Protocolo del Principado de Asturias, Ana María Alonso Prado</t>
  </si>
  <si>
    <t xml:space="preserve">Alto Cargo: Jefe de Gabinete del Principado de Asturias - Manuel Ángel Granda Díaz de La Campa </t>
  </si>
  <si>
    <t>Alto cargo: Periodista de la Oficina de Comunicación del Gobierno del Principado de Asturias: Idoya Rey Menéndez</t>
  </si>
  <si>
    <t>Alto cargo: Periodista de la Oficina de Comunicación del Gobierno del Principado de Asturias: María Alexia Expósito Martín</t>
  </si>
  <si>
    <t>Alto cargo: Periodista de la Oficina de Comunicación del Gobierno del Principado de Asturias: María Pantiga Rodríguez</t>
  </si>
  <si>
    <t>Alto cargo: Fotógrafo de la Presidencia del Gobierno del Principado de Asturias: Armando Álvarez Álvarez</t>
  </si>
  <si>
    <t>PRESIDENTE DEL GOBIERNO DEL PRINCIPADO DE ASTURIAS: ADRIÁN BARBÓN RODRÍGUEZ</t>
  </si>
  <si>
    <t>30 Arcas artesanales</t>
  </si>
  <si>
    <t>María Teresa Lorences Riesgo</t>
  </si>
  <si>
    <t>Restaurante Sabor y Son - Burdeos, Francia</t>
  </si>
  <si>
    <t>Restaurante Creperie Saint Georges - Lorient, Francia</t>
  </si>
  <si>
    <t>Restaurante Le Bateau Iure - La Rochelle, Francia</t>
  </si>
  <si>
    <t>Bar Mesa Racing - Cerredo, Degaña</t>
  </si>
  <si>
    <t>Homenaje de Jesús Valgrande, promotor de la Estación Invernal de Valgrande - Pajares</t>
  </si>
  <si>
    <t>Cafetería Lofer (Vega de Valdetronco, Valladolid)  + Ginger Hostal Persal (Madrid) + La Abuela Pepita SL La Burlona (Madrid)</t>
  </si>
  <si>
    <t>Mesón Villa de Urueña - Urueña, Valladolid</t>
  </si>
  <si>
    <t>Bar La Mejor Flor, Madrid</t>
  </si>
  <si>
    <t>Agenda 5 Bis</t>
  </si>
  <si>
    <t>Agenda 3 Bis</t>
  </si>
  <si>
    <t>Asistencia a Conferencia de Presidentes en la Palma (Santa Cruz de Tenerife) suspendida por Guerra en Ucrania     Alto Cargo: Ana Cárcaba García</t>
  </si>
  <si>
    <t>Asistencia a Conferencia de Presidenten en la Palma (Santa Cruz de Tenerife) suspendida por Guerra en Ucrania      Alto Cargo: Ana Cárcaba García</t>
  </si>
  <si>
    <t>INDEMNIZACIONES POR RAZÓN DE SERVICIO ABONADAS A ALTOS CARGOS EN EL AÑO 2022</t>
  </si>
  <si>
    <t>Enmarcación de retrato</t>
  </si>
  <si>
    <t>PRESIDENCIA DEL PRINCIPADO DE ASTURIAS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</si>
</sst>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969696"/>
      </left>
      <right style="medium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4" fontId="11" fillId="0" borderId="0" applyFont="0" applyFill="0" applyBorder="0" applyAlignment="0" applyProtection="0"/>
  </cellStyleXfs>
  <cellXfs count="120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/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164" fontId="9" fillId="2" borderId="15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0" fontId="6" fillId="0" borderId="0" xfId="0" applyFont="1"/>
    <xf numFmtId="0" fontId="6" fillId="0" borderId="18" xfId="0" applyFont="1" applyBorder="1"/>
    <xf numFmtId="164" fontId="6" fillId="0" borderId="10" xfId="0" applyNumberFormat="1" applyFont="1" applyBorder="1"/>
    <xf numFmtId="164" fontId="6" fillId="0" borderId="19" xfId="0" applyNumberFormat="1" applyFont="1" applyBorder="1"/>
    <xf numFmtId="164" fontId="6" fillId="0" borderId="1" xfId="0" applyNumberFormat="1" applyFont="1" applyBorder="1"/>
    <xf numFmtId="164" fontId="6" fillId="0" borderId="20" xfId="0" applyNumberFormat="1" applyFont="1" applyBorder="1"/>
    <xf numFmtId="164" fontId="6" fillId="0" borderId="3" xfId="0" applyNumberFormat="1" applyFont="1" applyBorder="1"/>
    <xf numFmtId="164" fontId="6" fillId="0" borderId="1" xfId="0" applyNumberFormat="1" applyFont="1" applyFill="1" applyBorder="1"/>
    <xf numFmtId="164" fontId="6" fillId="0" borderId="19" xfId="0" applyNumberFormat="1" applyFont="1" applyFill="1" applyBorder="1"/>
    <xf numFmtId="164" fontId="9" fillId="2" borderId="21" xfId="0" applyNumberFormat="1" applyFont="1" applyFill="1" applyBorder="1" applyAlignment="1">
      <alignment horizontal="right"/>
    </xf>
    <xf numFmtId="164" fontId="10" fillId="2" borderId="2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5" borderId="22" xfId="0" applyFont="1" applyFill="1" applyBorder="1" applyAlignment="1">
      <alignment horizont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14" xfId="0" applyFont="1" applyBorder="1" applyAlignment="1">
      <alignment horizontal="center"/>
    </xf>
    <xf numFmtId="164" fontId="8" fillId="7" borderId="16" xfId="0" applyNumberFormat="1" applyFont="1" applyFill="1" applyBorder="1" applyAlignment="1">
      <alignment horizontal="right"/>
    </xf>
    <xf numFmtId="164" fontId="8" fillId="7" borderId="17" xfId="0" quotePrefix="1" applyNumberFormat="1" applyFont="1" applyFill="1" applyBorder="1" applyAlignment="1">
      <alignment horizontal="right"/>
    </xf>
    <xf numFmtId="164" fontId="7" fillId="7" borderId="17" xfId="0" quotePrefix="1" applyNumberFormat="1" applyFont="1" applyFill="1" applyBorder="1" applyAlignment="1">
      <alignment horizontal="right"/>
    </xf>
    <xf numFmtId="164" fontId="8" fillId="7" borderId="16" xfId="0" quotePrefix="1" applyNumberFormat="1" applyFont="1" applyFill="1" applyBorder="1" applyAlignment="1">
      <alignment horizontal="right"/>
    </xf>
    <xf numFmtId="164" fontId="3" fillId="7" borderId="17" xfId="0" quotePrefix="1" applyNumberFormat="1" applyFont="1" applyFill="1" applyBorder="1" applyAlignment="1">
      <alignment horizontal="right"/>
    </xf>
    <xf numFmtId="164" fontId="7" fillId="7" borderId="16" xfId="0" applyNumberFormat="1" applyFont="1" applyFill="1" applyBorder="1" applyAlignment="1">
      <alignment horizontal="right"/>
    </xf>
    <xf numFmtId="164" fontId="7" fillId="7" borderId="16" xfId="0" quotePrefix="1" applyNumberFormat="1" applyFont="1" applyFill="1" applyBorder="1" applyAlignment="1">
      <alignment horizontal="right"/>
    </xf>
    <xf numFmtId="164" fontId="6" fillId="7" borderId="17" xfId="0" quotePrefix="1" applyNumberFormat="1" applyFont="1" applyFill="1" applyBorder="1" applyAlignment="1">
      <alignment horizontal="right"/>
    </xf>
    <xf numFmtId="164" fontId="3" fillId="3" borderId="11" xfId="0" applyNumberFormat="1" applyFont="1" applyFill="1" applyBorder="1"/>
    <xf numFmtId="164" fontId="3" fillId="3" borderId="19" xfId="0" applyNumberFormat="1" applyFont="1" applyFill="1" applyBorder="1"/>
    <xf numFmtId="164" fontId="3" fillId="3" borderId="13" xfId="0" applyNumberFormat="1" applyFont="1" applyFill="1" applyBorder="1"/>
    <xf numFmtId="0" fontId="0" fillId="0" borderId="0" xfId="0"/>
    <xf numFmtId="0" fontId="0" fillId="0" borderId="0" xfId="0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2" fontId="0" fillId="0" borderId="0" xfId="0" applyNumberFormat="1"/>
    <xf numFmtId="4" fontId="1" fillId="0" borderId="0" xfId="0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6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/>
    </xf>
    <xf numFmtId="0" fontId="1" fillId="4" borderId="30" xfId="0" applyFont="1" applyFill="1" applyBorder="1"/>
    <xf numFmtId="0" fontId="1" fillId="4" borderId="30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0" fillId="4" borderId="29" xfId="0" applyFill="1" applyBorder="1"/>
    <xf numFmtId="0" fontId="0" fillId="4" borderId="30" xfId="0" applyFill="1" applyBorder="1"/>
    <xf numFmtId="0" fontId="0" fillId="4" borderId="28" xfId="0" applyFill="1" applyBorder="1"/>
    <xf numFmtId="0" fontId="1" fillId="4" borderId="29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28" xfId="0" applyFill="1" applyBorder="1" applyAlignment="1"/>
    <xf numFmtId="0" fontId="1" fillId="4" borderId="28" xfId="0" applyFont="1" applyFill="1" applyBorder="1"/>
    <xf numFmtId="0" fontId="1" fillId="0" borderId="25" xfId="0" applyFont="1" applyBorder="1" applyAlignment="1">
      <alignment horizontal="center" vertical="center" wrapText="1"/>
    </xf>
    <xf numFmtId="0" fontId="1" fillId="4" borderId="29" xfId="0" applyFont="1" applyFill="1" applyBorder="1"/>
    <xf numFmtId="0" fontId="0" fillId="0" borderId="25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0" fillId="0" borderId="27" xfId="0" applyFont="1" applyBorder="1" applyAlignment="1">
      <alignment horizontal="center" vertical="center" wrapText="1"/>
    </xf>
    <xf numFmtId="4" fontId="0" fillId="0" borderId="27" xfId="0" applyNumberFormat="1" applyFont="1" applyFill="1" applyBorder="1" applyAlignment="1">
      <alignment horizontal="center" wrapText="1"/>
    </xf>
    <xf numFmtId="4" fontId="0" fillId="0" borderId="27" xfId="0" applyNumberFormat="1" applyFont="1" applyBorder="1" applyAlignment="1">
      <alignment horizontal="center" wrapText="1"/>
    </xf>
    <xf numFmtId="0" fontId="0" fillId="0" borderId="27" xfId="0" applyFont="1" applyBorder="1" applyAlignment="1">
      <alignment wrapText="1"/>
    </xf>
    <xf numFmtId="0" fontId="0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Font="1" applyBorder="1" applyAlignment="1">
      <alignment horizontal="center" wrapText="1"/>
    </xf>
    <xf numFmtId="2" fontId="1" fillId="0" borderId="22" xfId="0" applyNumberFormat="1" applyFont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9" borderId="22" xfId="0" applyFont="1" applyFill="1" applyBorder="1" applyAlignment="1">
      <alignment horizontal="center" wrapText="1"/>
    </xf>
    <xf numFmtId="2" fontId="1" fillId="9" borderId="22" xfId="0" applyNumberFormat="1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0" fillId="9" borderId="27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 wrapText="1"/>
    </xf>
    <xf numFmtId="0" fontId="0" fillId="9" borderId="27" xfId="0" applyFont="1" applyFill="1" applyBorder="1" applyAlignment="1">
      <alignment horizontal="center" wrapText="1"/>
    </xf>
    <xf numFmtId="0" fontId="0" fillId="9" borderId="28" xfId="0" applyFont="1" applyFill="1" applyBorder="1" applyAlignment="1">
      <alignment horizontal="center" wrapText="1"/>
    </xf>
    <xf numFmtId="0" fontId="0" fillId="9" borderId="27" xfId="0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 wrapText="1"/>
    </xf>
  </cellXfs>
  <cellStyles count="3">
    <cellStyle name="Moneda 2" xfId="2"/>
    <cellStyle name="Normal" xfId="0" builtinId="0"/>
    <cellStyle name="Normal 13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workbookViewId="0">
      <selection activeCell="A7" sqref="A7"/>
    </sheetView>
  </sheetViews>
  <sheetFormatPr baseColWidth="10" defaultRowHeight="15" x14ac:dyDescent="0.25"/>
  <cols>
    <col min="1" max="1" width="37.7109375" customWidth="1"/>
    <col min="2" max="2" width="29.7109375" bestFit="1" customWidth="1"/>
  </cols>
  <sheetData>
    <row r="1" spans="1:43" x14ac:dyDescent="0.25">
      <c r="A1" s="1" t="s">
        <v>30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4" t="s">
        <v>152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117" t="s">
        <v>154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5"/>
      <c r="AM3" s="5"/>
      <c r="AN3" s="5"/>
      <c r="AO3" s="5"/>
      <c r="AP3" s="5"/>
      <c r="AQ3" s="5"/>
    </row>
    <row r="4" spans="1:43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6.5" thickTop="1" thickBot="1" x14ac:dyDescent="0.3">
      <c r="A5" s="8" t="s">
        <v>0</v>
      </c>
      <c r="B5" s="9" t="s">
        <v>1</v>
      </c>
      <c r="C5" s="10" t="s">
        <v>2</v>
      </c>
      <c r="D5" s="118" t="s">
        <v>3</v>
      </c>
      <c r="E5" s="113"/>
      <c r="F5" s="11"/>
      <c r="G5" s="112" t="s">
        <v>4</v>
      </c>
      <c r="H5" s="113"/>
      <c r="I5" s="11"/>
      <c r="J5" s="112" t="s">
        <v>5</v>
      </c>
      <c r="K5" s="113"/>
      <c r="L5" s="11"/>
      <c r="M5" s="112" t="s">
        <v>6</v>
      </c>
      <c r="N5" s="113"/>
      <c r="O5" s="11"/>
      <c r="P5" s="112" t="s">
        <v>7</v>
      </c>
      <c r="Q5" s="113"/>
      <c r="R5" s="11"/>
      <c r="S5" s="112" t="s">
        <v>8</v>
      </c>
      <c r="T5" s="113"/>
      <c r="U5" s="11"/>
      <c r="V5" s="112" t="s">
        <v>9</v>
      </c>
      <c r="W5" s="113"/>
      <c r="X5" s="11"/>
      <c r="Y5" s="112" t="s">
        <v>10</v>
      </c>
      <c r="Z5" s="113"/>
      <c r="AA5" s="11"/>
      <c r="AB5" s="112" t="s">
        <v>11</v>
      </c>
      <c r="AC5" s="113"/>
      <c r="AD5" s="11"/>
      <c r="AE5" s="112" t="s">
        <v>12</v>
      </c>
      <c r="AF5" s="113"/>
      <c r="AG5" s="11"/>
      <c r="AH5" s="112" t="s">
        <v>13</v>
      </c>
      <c r="AI5" s="113"/>
      <c r="AJ5" s="11"/>
      <c r="AK5" s="112" t="s">
        <v>14</v>
      </c>
      <c r="AL5" s="113"/>
      <c r="AM5" s="11"/>
      <c r="AN5" s="114" t="s">
        <v>15</v>
      </c>
      <c r="AO5" s="115"/>
      <c r="AP5" s="115"/>
      <c r="AQ5" s="116"/>
    </row>
    <row r="6" spans="1:43" ht="53.25" thickTop="1" thickBot="1" x14ac:dyDescent="0.3">
      <c r="A6" s="12"/>
      <c r="B6" s="13"/>
      <c r="C6" s="14"/>
      <c r="D6" s="15" t="s">
        <v>16</v>
      </c>
      <c r="E6" s="16" t="s">
        <v>17</v>
      </c>
      <c r="F6" s="17" t="s">
        <v>18</v>
      </c>
      <c r="G6" s="16" t="s">
        <v>16</v>
      </c>
      <c r="H6" s="16" t="s">
        <v>17</v>
      </c>
      <c r="I6" s="17" t="s">
        <v>18</v>
      </c>
      <c r="J6" s="16" t="s">
        <v>16</v>
      </c>
      <c r="K6" s="16" t="s">
        <v>17</v>
      </c>
      <c r="L6" s="17" t="s">
        <v>18</v>
      </c>
      <c r="M6" s="16" t="s">
        <v>16</v>
      </c>
      <c r="N6" s="16" t="s">
        <v>17</v>
      </c>
      <c r="O6" s="17" t="s">
        <v>18</v>
      </c>
      <c r="P6" s="16" t="s">
        <v>16</v>
      </c>
      <c r="Q6" s="16" t="s">
        <v>17</v>
      </c>
      <c r="R6" s="17" t="s">
        <v>18</v>
      </c>
      <c r="S6" s="16" t="s">
        <v>16</v>
      </c>
      <c r="T6" s="16" t="s">
        <v>17</v>
      </c>
      <c r="U6" s="17" t="s">
        <v>18</v>
      </c>
      <c r="V6" s="16" t="s">
        <v>16</v>
      </c>
      <c r="W6" s="16" t="s">
        <v>17</v>
      </c>
      <c r="X6" s="17" t="s">
        <v>18</v>
      </c>
      <c r="Y6" s="16" t="s">
        <v>16</v>
      </c>
      <c r="Z6" s="16" t="s">
        <v>17</v>
      </c>
      <c r="AA6" s="17" t="s">
        <v>18</v>
      </c>
      <c r="AB6" s="16" t="s">
        <v>16</v>
      </c>
      <c r="AC6" s="16" t="s">
        <v>17</v>
      </c>
      <c r="AD6" s="17" t="s">
        <v>18</v>
      </c>
      <c r="AE6" s="16" t="s">
        <v>16</v>
      </c>
      <c r="AF6" s="16" t="s">
        <v>17</v>
      </c>
      <c r="AG6" s="17" t="s">
        <v>18</v>
      </c>
      <c r="AH6" s="16" t="s">
        <v>16</v>
      </c>
      <c r="AI6" s="16" t="s">
        <v>17</v>
      </c>
      <c r="AJ6" s="17" t="s">
        <v>18</v>
      </c>
      <c r="AK6" s="16" t="s">
        <v>16</v>
      </c>
      <c r="AL6" s="16" t="s">
        <v>17</v>
      </c>
      <c r="AM6" s="17" t="s">
        <v>18</v>
      </c>
      <c r="AN6" s="18" t="s">
        <v>16</v>
      </c>
      <c r="AO6" s="18" t="s">
        <v>17</v>
      </c>
      <c r="AP6" s="19" t="s">
        <v>19</v>
      </c>
      <c r="AQ6" s="20"/>
    </row>
    <row r="7" spans="1:43" ht="15.75" customHeight="1" thickTop="1" thickBot="1" x14ac:dyDescent="0.3">
      <c r="A7" s="36" t="s">
        <v>31</v>
      </c>
      <c r="B7" s="37" t="s">
        <v>32</v>
      </c>
      <c r="C7" s="40" t="s">
        <v>38</v>
      </c>
      <c r="D7" s="41">
        <v>0</v>
      </c>
      <c r="E7" s="42">
        <v>27.09</v>
      </c>
      <c r="F7" s="43">
        <f>D7+E7</f>
        <v>27.09</v>
      </c>
      <c r="G7" s="42">
        <v>0</v>
      </c>
      <c r="H7" s="42">
        <v>0</v>
      </c>
      <c r="I7" s="43">
        <f t="shared" ref="I7:I10" si="0">G7+H7</f>
        <v>0</v>
      </c>
      <c r="J7" s="44">
        <v>0</v>
      </c>
      <c r="K7" s="42">
        <v>0</v>
      </c>
      <c r="L7" s="43">
        <f>J7+K7</f>
        <v>0</v>
      </c>
      <c r="M7" s="44">
        <v>0</v>
      </c>
      <c r="N7" s="44">
        <v>0</v>
      </c>
      <c r="O7" s="43">
        <f t="shared" ref="O7:O10" si="1">M7+N7</f>
        <v>0</v>
      </c>
      <c r="P7" s="44">
        <v>0</v>
      </c>
      <c r="Q7" s="44">
        <v>0</v>
      </c>
      <c r="R7" s="43">
        <f t="shared" ref="R7:R10" si="2">P7+Q7</f>
        <v>0</v>
      </c>
      <c r="S7" s="44">
        <v>0</v>
      </c>
      <c r="T7" s="44">
        <v>0</v>
      </c>
      <c r="U7" s="43">
        <f t="shared" ref="U7:U10" si="3">S7+T7</f>
        <v>0</v>
      </c>
      <c r="V7" s="45">
        <v>240.03</v>
      </c>
      <c r="W7" s="45">
        <v>353.21</v>
      </c>
      <c r="X7" s="46">
        <f>V7+W7</f>
        <v>593.24</v>
      </c>
      <c r="Y7" s="45">
        <v>0</v>
      </c>
      <c r="Z7" s="45">
        <v>0</v>
      </c>
      <c r="AA7" s="47">
        <f>Y7+Z7</f>
        <v>0</v>
      </c>
      <c r="AB7" s="42">
        <v>189.99</v>
      </c>
      <c r="AC7" s="44">
        <v>157.05000000000001</v>
      </c>
      <c r="AD7" s="43">
        <f>AB7+AC7</f>
        <v>347.04</v>
      </c>
      <c r="AE7" s="45">
        <v>0</v>
      </c>
      <c r="AF7" s="45">
        <v>0</v>
      </c>
      <c r="AG7" s="43">
        <f>AE7+AF7</f>
        <v>0</v>
      </c>
      <c r="AH7" s="42">
        <v>373.38</v>
      </c>
      <c r="AI7" s="42">
        <v>447.41</v>
      </c>
      <c r="AJ7" s="48">
        <f>AH7+AI7</f>
        <v>820.79</v>
      </c>
      <c r="AK7" s="45">
        <v>106.68</v>
      </c>
      <c r="AL7" s="42">
        <v>128.9</v>
      </c>
      <c r="AM7" s="48">
        <f>AK7+AL7</f>
        <v>235.58</v>
      </c>
      <c r="AN7" s="21">
        <f>D7+G7+J7+M7+P7+S7+V7+Y7+AB7+AE7+AH7+AK7</f>
        <v>910.07999999999993</v>
      </c>
      <c r="AO7" s="21">
        <f>E7+H7+K7+N7+Q7+T7+W7+Z7+AC7+AF7+AI7+AL7</f>
        <v>1113.6600000000001</v>
      </c>
      <c r="AP7" s="21"/>
      <c r="AQ7" s="21"/>
    </row>
    <row r="8" spans="1:43" ht="15.75" customHeight="1" thickBot="1" x14ac:dyDescent="0.3">
      <c r="A8" s="36" t="s">
        <v>33</v>
      </c>
      <c r="B8" s="37" t="s">
        <v>34</v>
      </c>
      <c r="C8" s="40" t="s">
        <v>39</v>
      </c>
      <c r="D8" s="41">
        <v>26.67</v>
      </c>
      <c r="E8" s="42">
        <v>151.24</v>
      </c>
      <c r="F8" s="43">
        <f t="shared" ref="F8:F10" si="4">D8+E8</f>
        <v>177.91000000000003</v>
      </c>
      <c r="G8" s="42">
        <v>0</v>
      </c>
      <c r="H8" s="42">
        <v>0</v>
      </c>
      <c r="I8" s="43">
        <f t="shared" si="0"/>
        <v>0</v>
      </c>
      <c r="J8" s="44">
        <v>182.57</v>
      </c>
      <c r="K8" s="42">
        <v>129.26</v>
      </c>
      <c r="L8" s="43">
        <f t="shared" ref="L8:L10" si="5">J8+K8</f>
        <v>311.83</v>
      </c>
      <c r="M8" s="44">
        <v>0</v>
      </c>
      <c r="N8" s="44">
        <v>0</v>
      </c>
      <c r="O8" s="43">
        <f t="shared" si="1"/>
        <v>0</v>
      </c>
      <c r="P8" s="44">
        <v>0</v>
      </c>
      <c r="Q8" s="44">
        <v>0</v>
      </c>
      <c r="R8" s="43">
        <f t="shared" si="2"/>
        <v>0</v>
      </c>
      <c r="S8" s="44">
        <v>0</v>
      </c>
      <c r="T8" s="44">
        <v>0</v>
      </c>
      <c r="U8" s="43">
        <f t="shared" si="3"/>
        <v>0</v>
      </c>
      <c r="V8" s="45">
        <v>471.82</v>
      </c>
      <c r="W8" s="45">
        <v>411.01</v>
      </c>
      <c r="X8" s="46">
        <f t="shared" ref="X8:X10" si="6">V8+W8</f>
        <v>882.82999999999993</v>
      </c>
      <c r="Y8" s="45">
        <v>0</v>
      </c>
      <c r="Z8" s="45">
        <v>0</v>
      </c>
      <c r="AA8" s="47">
        <f t="shared" ref="AA8:AA10" si="7">Y8+Z8</f>
        <v>0</v>
      </c>
      <c r="AB8" s="42">
        <v>0</v>
      </c>
      <c r="AC8" s="44">
        <v>0</v>
      </c>
      <c r="AD8" s="43">
        <f t="shared" ref="AD8:AD10" si="8">AB8+AC8</f>
        <v>0</v>
      </c>
      <c r="AE8" s="45">
        <v>106.68</v>
      </c>
      <c r="AF8" s="45">
        <v>387.09</v>
      </c>
      <c r="AG8" s="43">
        <f t="shared" ref="AG8:AG10" si="9">AE8+AF8</f>
        <v>493.77</v>
      </c>
      <c r="AH8" s="42">
        <v>0</v>
      </c>
      <c r="AI8" s="42">
        <v>73.14</v>
      </c>
      <c r="AJ8" s="48">
        <f t="shared" ref="AJ8:AJ10" si="10">AH8+AI8</f>
        <v>73.14</v>
      </c>
      <c r="AK8" s="45">
        <v>0</v>
      </c>
      <c r="AL8" s="42">
        <v>0</v>
      </c>
      <c r="AM8" s="48">
        <f t="shared" ref="AM8:AM10" si="11">AK8+AL8</f>
        <v>0</v>
      </c>
      <c r="AN8" s="21">
        <f t="shared" ref="AN8:AO10" si="12">D8+G8+J8+M8+P8+S8+V8+Y8+AB8+AE8+AH8+AK8</f>
        <v>787.74</v>
      </c>
      <c r="AO8" s="21">
        <f t="shared" si="12"/>
        <v>1151.74</v>
      </c>
      <c r="AP8" s="21"/>
      <c r="AQ8" s="21"/>
    </row>
    <row r="9" spans="1:43" ht="15.75" customHeight="1" thickBot="1" x14ac:dyDescent="0.3">
      <c r="A9" s="38" t="s">
        <v>36</v>
      </c>
      <c r="B9" s="39" t="s">
        <v>35</v>
      </c>
      <c r="C9" s="40" t="s">
        <v>39</v>
      </c>
      <c r="D9" s="41">
        <v>0</v>
      </c>
      <c r="E9" s="42">
        <v>0</v>
      </c>
      <c r="F9" s="43">
        <f t="shared" si="4"/>
        <v>0</v>
      </c>
      <c r="G9" s="42">
        <v>29.4</v>
      </c>
      <c r="H9" s="42">
        <v>0</v>
      </c>
      <c r="I9" s="43">
        <f t="shared" si="0"/>
        <v>29.4</v>
      </c>
      <c r="J9" s="44">
        <v>98.15</v>
      </c>
      <c r="K9" s="42">
        <v>0</v>
      </c>
      <c r="L9" s="43">
        <f t="shared" si="5"/>
        <v>98.15</v>
      </c>
      <c r="M9" s="44">
        <v>0</v>
      </c>
      <c r="N9" s="44">
        <v>0</v>
      </c>
      <c r="O9" s="43">
        <f t="shared" si="1"/>
        <v>0</v>
      </c>
      <c r="P9" s="44">
        <v>0</v>
      </c>
      <c r="Q9" s="44">
        <v>0</v>
      </c>
      <c r="R9" s="43">
        <f t="shared" si="2"/>
        <v>0</v>
      </c>
      <c r="S9" s="44">
        <v>0</v>
      </c>
      <c r="T9" s="44">
        <v>0</v>
      </c>
      <c r="U9" s="43">
        <f t="shared" si="3"/>
        <v>0</v>
      </c>
      <c r="V9" s="45">
        <v>85.59</v>
      </c>
      <c r="W9" s="45">
        <v>0</v>
      </c>
      <c r="X9" s="46">
        <f t="shared" si="6"/>
        <v>85.59</v>
      </c>
      <c r="Y9" s="45">
        <v>0</v>
      </c>
      <c r="Z9" s="45">
        <v>0</v>
      </c>
      <c r="AA9" s="47">
        <f t="shared" si="7"/>
        <v>0</v>
      </c>
      <c r="AB9" s="42">
        <v>0</v>
      </c>
      <c r="AC9" s="44">
        <v>0</v>
      </c>
      <c r="AD9" s="43">
        <f t="shared" si="8"/>
        <v>0</v>
      </c>
      <c r="AE9" s="45">
        <v>58.45</v>
      </c>
      <c r="AF9" s="45">
        <v>0</v>
      </c>
      <c r="AG9" s="43">
        <f t="shared" si="9"/>
        <v>58.45</v>
      </c>
      <c r="AH9" s="42">
        <v>40.5</v>
      </c>
      <c r="AI9" s="42">
        <v>0</v>
      </c>
      <c r="AJ9" s="48">
        <f t="shared" si="10"/>
        <v>40.5</v>
      </c>
      <c r="AK9" s="45">
        <v>0</v>
      </c>
      <c r="AL9" s="42">
        <v>0</v>
      </c>
      <c r="AM9" s="48">
        <f t="shared" si="11"/>
        <v>0</v>
      </c>
      <c r="AN9" s="21">
        <f t="shared" si="12"/>
        <v>312.09000000000003</v>
      </c>
      <c r="AO9" s="21">
        <f t="shared" si="12"/>
        <v>0</v>
      </c>
      <c r="AP9" s="21"/>
      <c r="AQ9" s="22"/>
    </row>
    <row r="10" spans="1:43" ht="15.75" customHeight="1" thickBot="1" x14ac:dyDescent="0.3">
      <c r="A10" s="38" t="s">
        <v>37</v>
      </c>
      <c r="B10" s="39" t="s">
        <v>35</v>
      </c>
      <c r="C10" s="40" t="s">
        <v>39</v>
      </c>
      <c r="D10" s="41">
        <v>0</v>
      </c>
      <c r="E10" s="42">
        <v>0</v>
      </c>
      <c r="F10" s="43">
        <f t="shared" si="4"/>
        <v>0</v>
      </c>
      <c r="G10" s="42">
        <v>0</v>
      </c>
      <c r="H10" s="42">
        <v>0</v>
      </c>
      <c r="I10" s="43">
        <f t="shared" si="0"/>
        <v>0</v>
      </c>
      <c r="J10" s="44">
        <v>18.59</v>
      </c>
      <c r="K10" s="42">
        <v>0</v>
      </c>
      <c r="L10" s="43">
        <f t="shared" si="5"/>
        <v>18.59</v>
      </c>
      <c r="M10" s="44">
        <v>0</v>
      </c>
      <c r="N10" s="44">
        <v>0</v>
      </c>
      <c r="O10" s="43">
        <f t="shared" si="1"/>
        <v>0</v>
      </c>
      <c r="P10" s="44">
        <v>0</v>
      </c>
      <c r="Q10" s="44">
        <v>0</v>
      </c>
      <c r="R10" s="43">
        <f t="shared" si="2"/>
        <v>0</v>
      </c>
      <c r="S10" s="44">
        <v>0</v>
      </c>
      <c r="T10" s="44">
        <v>0</v>
      </c>
      <c r="U10" s="43">
        <f t="shared" si="3"/>
        <v>0</v>
      </c>
      <c r="V10" s="45">
        <v>37.18</v>
      </c>
      <c r="W10" s="45">
        <v>0</v>
      </c>
      <c r="X10" s="46">
        <f t="shared" si="6"/>
        <v>37.18</v>
      </c>
      <c r="Y10" s="45">
        <v>0</v>
      </c>
      <c r="Z10" s="45">
        <v>0</v>
      </c>
      <c r="AA10" s="47">
        <f t="shared" si="7"/>
        <v>0</v>
      </c>
      <c r="AB10" s="42">
        <v>0</v>
      </c>
      <c r="AC10" s="44">
        <v>0</v>
      </c>
      <c r="AD10" s="43">
        <f t="shared" si="8"/>
        <v>0</v>
      </c>
      <c r="AE10" s="45">
        <v>0</v>
      </c>
      <c r="AF10" s="45">
        <v>0</v>
      </c>
      <c r="AG10" s="43">
        <f t="shared" si="9"/>
        <v>0</v>
      </c>
      <c r="AH10" s="42">
        <v>0</v>
      </c>
      <c r="AI10" s="42">
        <v>0</v>
      </c>
      <c r="AJ10" s="48">
        <f t="shared" si="10"/>
        <v>0</v>
      </c>
      <c r="AK10" s="45">
        <v>28</v>
      </c>
      <c r="AL10" s="42">
        <v>0</v>
      </c>
      <c r="AM10" s="48">
        <f t="shared" si="11"/>
        <v>28</v>
      </c>
      <c r="AN10" s="21">
        <f t="shared" si="12"/>
        <v>83.77</v>
      </c>
      <c r="AO10" s="21">
        <f t="shared" si="12"/>
        <v>0</v>
      </c>
      <c r="AP10" s="21"/>
      <c r="AQ10" s="21"/>
    </row>
    <row r="11" spans="1:43" ht="16.5" thickTop="1" thickBot="1" x14ac:dyDescent="0.3">
      <c r="A11" s="23"/>
      <c r="B11" s="23"/>
      <c r="C11" s="24"/>
      <c r="D11" s="25"/>
      <c r="E11" s="26"/>
      <c r="F11" s="49">
        <f>SUM(F7:F10)</f>
        <v>205.00000000000003</v>
      </c>
      <c r="G11" s="27"/>
      <c r="H11" s="26"/>
      <c r="I11" s="49">
        <f>SUM(I7:I10)</f>
        <v>29.4</v>
      </c>
      <c r="J11" s="28"/>
      <c r="K11" s="29"/>
      <c r="L11" s="49">
        <f>SUM(L7:L10)</f>
        <v>428.57</v>
      </c>
      <c r="M11" s="27"/>
      <c r="N11" s="26"/>
      <c r="O11" s="49">
        <f>SUM(O7:O10)</f>
        <v>0</v>
      </c>
      <c r="P11" s="27"/>
      <c r="Q11" s="29"/>
      <c r="R11" s="49">
        <f>SUM(R7:R10)</f>
        <v>0</v>
      </c>
      <c r="S11" s="27"/>
      <c r="T11" s="26"/>
      <c r="U11" s="50">
        <f>SUM(U7:U10)</f>
        <v>0</v>
      </c>
      <c r="V11" s="25"/>
      <c r="W11" s="29"/>
      <c r="X11" s="51">
        <f>SUM(X7:X10)</f>
        <v>1598.84</v>
      </c>
      <c r="Y11" s="28"/>
      <c r="Z11" s="27"/>
      <c r="AA11" s="49">
        <f>SUM(AA7:AA10)</f>
        <v>0</v>
      </c>
      <c r="AB11" s="27"/>
      <c r="AC11" s="26"/>
      <c r="AD11" s="49">
        <f>SUM(AD7:AD10)</f>
        <v>347.04</v>
      </c>
      <c r="AE11" s="27"/>
      <c r="AF11" s="26"/>
      <c r="AG11" s="49">
        <f>SUM(AG7:AG10)</f>
        <v>552.22</v>
      </c>
      <c r="AH11" s="27"/>
      <c r="AI11" s="26"/>
      <c r="AJ11" s="49">
        <f>SUM(AJ7:AJ10)</f>
        <v>934.43</v>
      </c>
      <c r="AK11" s="30"/>
      <c r="AL11" s="31"/>
      <c r="AM11" s="49">
        <f>SUM(AM7:AM10)</f>
        <v>263.58000000000004</v>
      </c>
      <c r="AN11" s="32">
        <f>SUM(AN7:AN10)</f>
        <v>2093.6799999999998</v>
      </c>
      <c r="AO11" s="32">
        <f>SUM(AO7:AO10)</f>
        <v>2265.4</v>
      </c>
      <c r="AP11" s="32"/>
      <c r="AQ11" s="33"/>
    </row>
    <row r="12" spans="1:43" ht="15.75" thickTop="1" x14ac:dyDescent="0.25"/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="85" zoomScaleNormal="85" workbookViewId="0">
      <selection activeCell="H33" sqref="H33"/>
    </sheetView>
  </sheetViews>
  <sheetFormatPr baseColWidth="10" defaultRowHeight="15" x14ac:dyDescent="0.25"/>
  <cols>
    <col min="2" max="2" width="25.85546875" customWidth="1"/>
    <col min="3" max="3" width="105.85546875" bestFit="1" customWidth="1"/>
    <col min="4" max="4" width="15.28515625" customWidth="1"/>
    <col min="5" max="5" width="27" customWidth="1"/>
    <col min="6" max="6" width="22.85546875" bestFit="1" customWidth="1"/>
  </cols>
  <sheetData>
    <row r="1" spans="1:6" s="52" customFormat="1" x14ac:dyDescent="0.25">
      <c r="A1" s="77"/>
      <c r="B1" s="87"/>
      <c r="C1" s="74" t="s">
        <v>137</v>
      </c>
      <c r="D1" s="73"/>
      <c r="E1" s="73"/>
      <c r="F1" s="85"/>
    </row>
    <row r="2" spans="1:6" s="52" customFormat="1" ht="30" x14ac:dyDescent="0.25">
      <c r="A2" s="62" t="s">
        <v>21</v>
      </c>
      <c r="B2" s="86" t="s">
        <v>62</v>
      </c>
      <c r="C2" s="88" t="s">
        <v>63</v>
      </c>
      <c r="D2" s="88">
        <v>267.55</v>
      </c>
      <c r="E2" s="89" t="s">
        <v>64</v>
      </c>
      <c r="F2" s="90" t="s">
        <v>65</v>
      </c>
    </row>
    <row r="3" spans="1:6" s="52" customFormat="1" ht="90" x14ac:dyDescent="0.25">
      <c r="A3" s="62" t="s">
        <v>22</v>
      </c>
      <c r="B3" s="63" t="s">
        <v>104</v>
      </c>
      <c r="C3" s="91" t="s">
        <v>63</v>
      </c>
      <c r="D3" s="91">
        <v>129.96</v>
      </c>
      <c r="E3" s="91" t="s">
        <v>105</v>
      </c>
      <c r="F3" s="106" t="s">
        <v>145</v>
      </c>
    </row>
    <row r="4" spans="1:6" s="52" customFormat="1" ht="30" x14ac:dyDescent="0.25">
      <c r="A4" s="62" t="s">
        <v>23</v>
      </c>
      <c r="B4" s="63" t="s">
        <v>100</v>
      </c>
      <c r="C4" s="92" t="s">
        <v>108</v>
      </c>
      <c r="D4" s="91">
        <v>19.850000000000001</v>
      </c>
      <c r="E4" s="91" t="s">
        <v>101</v>
      </c>
      <c r="F4" s="106" t="s">
        <v>147</v>
      </c>
    </row>
    <row r="5" spans="1:6" s="52" customFormat="1" ht="30" x14ac:dyDescent="0.25">
      <c r="A5" s="107" t="s">
        <v>149</v>
      </c>
      <c r="B5" s="108" t="s">
        <v>100</v>
      </c>
      <c r="C5" s="109" t="s">
        <v>73</v>
      </c>
      <c r="D5" s="109">
        <v>19.850000000000001</v>
      </c>
      <c r="E5" s="110" t="s">
        <v>101</v>
      </c>
      <c r="F5" s="111" t="s">
        <v>147</v>
      </c>
    </row>
    <row r="6" spans="1:6" s="52" customFormat="1" ht="30" x14ac:dyDescent="0.25">
      <c r="A6" s="62" t="s">
        <v>94</v>
      </c>
      <c r="B6" s="63" t="s">
        <v>100</v>
      </c>
      <c r="C6" s="92" t="s">
        <v>150</v>
      </c>
      <c r="D6" s="91">
        <v>152.22999999999999</v>
      </c>
      <c r="E6" s="91" t="s">
        <v>83</v>
      </c>
      <c r="F6" s="106" t="s">
        <v>65</v>
      </c>
    </row>
    <row r="7" spans="1:6" s="52" customFormat="1" ht="30" x14ac:dyDescent="0.25">
      <c r="A7" s="62" t="s">
        <v>77</v>
      </c>
      <c r="B7" s="63" t="s">
        <v>98</v>
      </c>
      <c r="C7" s="92" t="s">
        <v>108</v>
      </c>
      <c r="D7" s="91">
        <v>35.5</v>
      </c>
      <c r="E7" s="91" t="s">
        <v>99</v>
      </c>
      <c r="F7" s="106" t="s">
        <v>146</v>
      </c>
    </row>
    <row r="8" spans="1:6" s="52" customFormat="1" ht="30" x14ac:dyDescent="0.25">
      <c r="A8" s="107" t="s">
        <v>148</v>
      </c>
      <c r="B8" s="108" t="s">
        <v>98</v>
      </c>
      <c r="C8" s="109" t="s">
        <v>151</v>
      </c>
      <c r="D8" s="109">
        <v>35.5</v>
      </c>
      <c r="E8" s="110" t="s">
        <v>99</v>
      </c>
      <c r="F8" s="106" t="s">
        <v>146</v>
      </c>
    </row>
    <row r="9" spans="1:6" s="52" customFormat="1" ht="30" x14ac:dyDescent="0.25">
      <c r="A9" s="62" t="s">
        <v>78</v>
      </c>
      <c r="B9" s="63" t="s">
        <v>113</v>
      </c>
      <c r="C9" s="92" t="s">
        <v>114</v>
      </c>
      <c r="D9" s="91">
        <v>318.3</v>
      </c>
      <c r="E9" s="91" t="s">
        <v>64</v>
      </c>
      <c r="F9" s="93" t="s">
        <v>65</v>
      </c>
    </row>
    <row r="10" spans="1:6" s="52" customFormat="1" ht="45" x14ac:dyDescent="0.25">
      <c r="A10" s="62" t="s">
        <v>79</v>
      </c>
      <c r="B10" s="63" t="s">
        <v>107</v>
      </c>
      <c r="C10" s="92" t="s">
        <v>109</v>
      </c>
      <c r="D10" s="91">
        <v>2351.94</v>
      </c>
      <c r="E10" s="91" t="s">
        <v>74</v>
      </c>
      <c r="F10" s="93" t="s">
        <v>65</v>
      </c>
    </row>
    <row r="11" spans="1:6" s="52" customFormat="1" ht="45" x14ac:dyDescent="0.25">
      <c r="A11" s="62" t="s">
        <v>84</v>
      </c>
      <c r="B11" s="63" t="s">
        <v>107</v>
      </c>
      <c r="C11" s="92" t="s">
        <v>109</v>
      </c>
      <c r="D11" s="91">
        <v>727.84</v>
      </c>
      <c r="E11" s="91" t="s">
        <v>64</v>
      </c>
      <c r="F11" s="93" t="s">
        <v>65</v>
      </c>
    </row>
    <row r="12" spans="1:6" s="52" customFormat="1" ht="30" x14ac:dyDescent="0.25">
      <c r="A12" s="62" t="s">
        <v>110</v>
      </c>
      <c r="B12" s="63" t="s">
        <v>102</v>
      </c>
      <c r="C12" s="92" t="s">
        <v>108</v>
      </c>
      <c r="D12" s="91">
        <v>48</v>
      </c>
      <c r="E12" s="91" t="s">
        <v>103</v>
      </c>
      <c r="F12" s="93" t="s">
        <v>106</v>
      </c>
    </row>
    <row r="13" spans="1:6" s="52" customFormat="1" ht="30" x14ac:dyDescent="0.25">
      <c r="A13" s="62" t="s">
        <v>111</v>
      </c>
      <c r="B13" s="63" t="s">
        <v>115</v>
      </c>
      <c r="C13" s="92" t="s">
        <v>95</v>
      </c>
      <c r="D13" s="91">
        <v>273.08999999999997</v>
      </c>
      <c r="E13" s="91" t="s">
        <v>83</v>
      </c>
      <c r="F13" s="93" t="s">
        <v>65</v>
      </c>
    </row>
    <row r="14" spans="1:6" s="52" customFormat="1" ht="30" x14ac:dyDescent="0.25">
      <c r="A14" s="62" t="s">
        <v>112</v>
      </c>
      <c r="B14" s="60" t="s">
        <v>122</v>
      </c>
      <c r="C14" s="92" t="s">
        <v>95</v>
      </c>
      <c r="D14" s="91">
        <f>8.8+27.75+36.55</f>
        <v>73.099999999999994</v>
      </c>
      <c r="E14" s="91" t="s">
        <v>96</v>
      </c>
      <c r="F14" s="93" t="s">
        <v>65</v>
      </c>
    </row>
    <row r="15" spans="1:6" s="52" customFormat="1" ht="30" x14ac:dyDescent="0.25">
      <c r="A15" s="62" t="s">
        <v>116</v>
      </c>
      <c r="B15" s="60" t="s">
        <v>123</v>
      </c>
      <c r="C15" s="92" t="s">
        <v>117</v>
      </c>
      <c r="D15" s="91">
        <v>187.28</v>
      </c>
      <c r="E15" s="91" t="s">
        <v>64</v>
      </c>
      <c r="F15" s="93" t="s">
        <v>65</v>
      </c>
    </row>
    <row r="16" spans="1:6" s="52" customFormat="1" ht="30" x14ac:dyDescent="0.25">
      <c r="A16" s="62" t="s">
        <v>118</v>
      </c>
      <c r="B16" s="60" t="s">
        <v>124</v>
      </c>
      <c r="C16" s="92" t="s">
        <v>119</v>
      </c>
      <c r="D16" s="91">
        <v>175.81</v>
      </c>
      <c r="E16" s="91" t="s">
        <v>64</v>
      </c>
      <c r="F16" s="93" t="s">
        <v>65</v>
      </c>
    </row>
    <row r="17" spans="1:6" s="52" customFormat="1" ht="30" x14ac:dyDescent="0.25">
      <c r="A17" s="62" t="s">
        <v>120</v>
      </c>
      <c r="B17" s="60" t="s">
        <v>121</v>
      </c>
      <c r="C17" s="92" t="s">
        <v>90</v>
      </c>
      <c r="D17" s="91">
        <v>329.36</v>
      </c>
      <c r="E17" s="91" t="s">
        <v>83</v>
      </c>
      <c r="F17" s="93" t="s">
        <v>65</v>
      </c>
    </row>
    <row r="18" spans="1:6" s="52" customFormat="1" ht="30" x14ac:dyDescent="0.25">
      <c r="A18" s="62" t="s">
        <v>125</v>
      </c>
      <c r="B18" s="57" t="s">
        <v>127</v>
      </c>
      <c r="C18" s="91" t="s">
        <v>69</v>
      </c>
      <c r="D18" s="94">
        <v>186.63</v>
      </c>
      <c r="E18" s="91" t="s">
        <v>64</v>
      </c>
      <c r="F18" s="93" t="s">
        <v>65</v>
      </c>
    </row>
    <row r="19" spans="1:6" s="52" customFormat="1" ht="30" x14ac:dyDescent="0.25">
      <c r="A19" s="62" t="s">
        <v>126</v>
      </c>
      <c r="B19" s="57" t="s">
        <v>127</v>
      </c>
      <c r="C19" s="91" t="s">
        <v>69</v>
      </c>
      <c r="D19" s="94">
        <f>10.6+12.6</f>
        <v>23.2</v>
      </c>
      <c r="E19" s="91" t="s">
        <v>97</v>
      </c>
      <c r="F19" s="93" t="s">
        <v>65</v>
      </c>
    </row>
    <row r="20" spans="1:6" s="52" customFormat="1" ht="30" x14ac:dyDescent="0.25">
      <c r="A20" s="62" t="s">
        <v>128</v>
      </c>
      <c r="B20" s="57" t="s">
        <v>129</v>
      </c>
      <c r="C20" s="91" t="s">
        <v>130</v>
      </c>
      <c r="D20" s="94">
        <v>90.41</v>
      </c>
      <c r="E20" s="91" t="s">
        <v>83</v>
      </c>
      <c r="F20" s="93" t="s">
        <v>65</v>
      </c>
    </row>
    <row r="21" spans="1:6" s="52" customFormat="1" ht="21" customHeight="1" x14ac:dyDescent="0.25">
      <c r="A21" s="70"/>
      <c r="B21" s="68"/>
      <c r="C21" s="68"/>
      <c r="D21" s="59"/>
      <c r="E21" s="68"/>
      <c r="F21" s="69"/>
    </row>
    <row r="22" spans="1:6" s="52" customFormat="1" ht="21" customHeight="1" x14ac:dyDescent="0.25">
      <c r="A22" s="70"/>
      <c r="B22" s="68"/>
      <c r="C22" s="68"/>
      <c r="D22" s="59"/>
      <c r="E22" s="68"/>
      <c r="F22" s="69"/>
    </row>
    <row r="24" spans="1:6" x14ac:dyDescent="0.25">
      <c r="A24" s="77"/>
      <c r="B24" s="73"/>
      <c r="C24" s="74" t="s">
        <v>132</v>
      </c>
      <c r="D24" s="78"/>
      <c r="E24" s="78"/>
      <c r="F24" s="79"/>
    </row>
    <row r="25" spans="1:6" x14ac:dyDescent="0.25">
      <c r="A25" s="61"/>
      <c r="B25" s="75" t="s">
        <v>24</v>
      </c>
      <c r="C25" s="75" t="s">
        <v>25</v>
      </c>
      <c r="D25" s="75" t="s">
        <v>26</v>
      </c>
      <c r="E25" s="75" t="s">
        <v>27</v>
      </c>
      <c r="F25" s="75" t="s">
        <v>28</v>
      </c>
    </row>
    <row r="26" spans="1:6" ht="30" x14ac:dyDescent="0.25">
      <c r="A26" s="62" t="s">
        <v>21</v>
      </c>
      <c r="B26" s="63" t="s">
        <v>62</v>
      </c>
      <c r="C26" s="91" t="s">
        <v>63</v>
      </c>
      <c r="D26" s="91">
        <v>288.94</v>
      </c>
      <c r="E26" s="91" t="s">
        <v>64</v>
      </c>
      <c r="F26" s="93" t="s">
        <v>65</v>
      </c>
    </row>
    <row r="27" spans="1:6" ht="24" customHeight="1" x14ac:dyDescent="0.25">
      <c r="A27" s="62" t="s">
        <v>22</v>
      </c>
      <c r="B27" s="63" t="s">
        <v>66</v>
      </c>
      <c r="C27" s="92" t="s">
        <v>114</v>
      </c>
      <c r="D27" s="91">
        <v>63.66</v>
      </c>
      <c r="E27" s="91" t="s">
        <v>67</v>
      </c>
      <c r="F27" s="93" t="s">
        <v>65</v>
      </c>
    </row>
    <row r="28" spans="1:6" ht="30" x14ac:dyDescent="0.25">
      <c r="A28" s="62" t="s">
        <v>23</v>
      </c>
      <c r="B28" s="63" t="s">
        <v>68</v>
      </c>
      <c r="C28" s="91" t="s">
        <v>69</v>
      </c>
      <c r="D28" s="91">
        <v>157.38</v>
      </c>
      <c r="E28" s="91" t="s">
        <v>64</v>
      </c>
      <c r="F28" s="93" t="s">
        <v>65</v>
      </c>
    </row>
    <row r="29" spans="1:6" s="52" customFormat="1" x14ac:dyDescent="0.25">
      <c r="A29" s="71"/>
      <c r="B29" s="64"/>
      <c r="C29" s="68"/>
      <c r="D29" s="68"/>
      <c r="E29" s="68"/>
      <c r="F29" s="69"/>
    </row>
    <row r="30" spans="1:6" x14ac:dyDescent="0.25">
      <c r="A30" s="56"/>
      <c r="B30" s="56"/>
      <c r="C30" s="56"/>
      <c r="D30" s="56"/>
      <c r="E30" s="56"/>
      <c r="F30" s="56"/>
    </row>
    <row r="31" spans="1:6" x14ac:dyDescent="0.25">
      <c r="A31" s="80"/>
      <c r="B31" s="74"/>
      <c r="C31" s="74" t="s">
        <v>70</v>
      </c>
      <c r="D31" s="74"/>
      <c r="E31" s="74"/>
      <c r="F31" s="81"/>
    </row>
    <row r="32" spans="1:6" x14ac:dyDescent="0.25">
      <c r="A32" s="54"/>
      <c r="B32" s="55" t="s">
        <v>24</v>
      </c>
      <c r="C32" s="55" t="s">
        <v>25</v>
      </c>
      <c r="D32" s="55" t="s">
        <v>26</v>
      </c>
      <c r="E32" s="55" t="s">
        <v>27</v>
      </c>
      <c r="F32" s="55" t="s">
        <v>28</v>
      </c>
    </row>
    <row r="33" spans="1:10" ht="30" x14ac:dyDescent="0.25">
      <c r="A33" s="62" t="s">
        <v>21</v>
      </c>
      <c r="B33" s="60" t="s">
        <v>62</v>
      </c>
      <c r="C33" s="91" t="s">
        <v>63</v>
      </c>
      <c r="D33" s="95">
        <v>363.25</v>
      </c>
      <c r="E33" s="91" t="s">
        <v>71</v>
      </c>
      <c r="F33" s="93" t="s">
        <v>65</v>
      </c>
    </row>
    <row r="34" spans="1:10" ht="45" x14ac:dyDescent="0.25">
      <c r="A34" s="62" t="s">
        <v>22</v>
      </c>
      <c r="B34" s="60" t="s">
        <v>72</v>
      </c>
      <c r="C34" s="92" t="s">
        <v>73</v>
      </c>
      <c r="D34" s="95">
        <v>1774.7</v>
      </c>
      <c r="E34" s="91" t="s">
        <v>74</v>
      </c>
      <c r="F34" s="93" t="s">
        <v>65</v>
      </c>
    </row>
    <row r="35" spans="1:10" ht="45" x14ac:dyDescent="0.25">
      <c r="A35" s="62" t="s">
        <v>23</v>
      </c>
      <c r="B35" s="60" t="s">
        <v>72</v>
      </c>
      <c r="C35" s="92" t="s">
        <v>73</v>
      </c>
      <c r="D35" s="95">
        <v>407.5</v>
      </c>
      <c r="E35" s="91" t="s">
        <v>71</v>
      </c>
      <c r="F35" s="93" t="s">
        <v>65</v>
      </c>
    </row>
    <row r="36" spans="1:10" ht="45" x14ac:dyDescent="0.25">
      <c r="A36" s="62" t="s">
        <v>76</v>
      </c>
      <c r="B36" s="60" t="s">
        <v>75</v>
      </c>
      <c r="C36" s="92" t="s">
        <v>73</v>
      </c>
      <c r="D36" s="94">
        <v>1351.65</v>
      </c>
      <c r="E36" s="96" t="s">
        <v>74</v>
      </c>
      <c r="F36" s="93" t="s">
        <v>65</v>
      </c>
    </row>
    <row r="37" spans="1:10" ht="45" x14ac:dyDescent="0.25">
      <c r="A37" s="62" t="s">
        <v>77</v>
      </c>
      <c r="B37" s="60" t="s">
        <v>82</v>
      </c>
      <c r="C37" s="92" t="s">
        <v>73</v>
      </c>
      <c r="D37" s="94">
        <v>418.8</v>
      </c>
      <c r="E37" s="92" t="s">
        <v>71</v>
      </c>
      <c r="F37" s="93" t="s">
        <v>65</v>
      </c>
    </row>
    <row r="38" spans="1:10" x14ac:dyDescent="0.25">
      <c r="A38" s="62" t="s">
        <v>78</v>
      </c>
      <c r="B38" s="60" t="s">
        <v>80</v>
      </c>
      <c r="C38" s="92" t="s">
        <v>81</v>
      </c>
      <c r="D38" s="94">
        <v>162.99</v>
      </c>
      <c r="E38" s="92" t="s">
        <v>83</v>
      </c>
      <c r="F38" s="93" t="s">
        <v>65</v>
      </c>
      <c r="J38" s="58"/>
    </row>
    <row r="39" spans="1:10" ht="30" x14ac:dyDescent="0.25">
      <c r="A39" s="62" t="s">
        <v>79</v>
      </c>
      <c r="B39" s="60" t="s">
        <v>68</v>
      </c>
      <c r="C39" s="97" t="s">
        <v>69</v>
      </c>
      <c r="D39" s="94">
        <v>208.75</v>
      </c>
      <c r="E39" s="92" t="s">
        <v>71</v>
      </c>
      <c r="F39" s="93" t="s">
        <v>65</v>
      </c>
    </row>
    <row r="40" spans="1:10" ht="30" x14ac:dyDescent="0.25">
      <c r="A40" s="76" t="s">
        <v>84</v>
      </c>
      <c r="B40" s="98" t="s">
        <v>92</v>
      </c>
      <c r="C40" s="97" t="s">
        <v>85</v>
      </c>
      <c r="D40" s="94">
        <v>90.41</v>
      </c>
      <c r="E40" s="92" t="s">
        <v>86</v>
      </c>
      <c r="F40" s="93" t="s">
        <v>65</v>
      </c>
    </row>
    <row r="42" spans="1:10" s="52" customFormat="1" x14ac:dyDescent="0.25"/>
    <row r="43" spans="1:10" s="52" customFormat="1" x14ac:dyDescent="0.25">
      <c r="A43" s="77"/>
      <c r="B43" s="78"/>
      <c r="C43" s="74" t="s">
        <v>131</v>
      </c>
      <c r="D43" s="78"/>
      <c r="E43" s="78"/>
      <c r="F43" s="79"/>
    </row>
    <row r="44" spans="1:10" s="52" customFormat="1" x14ac:dyDescent="0.25">
      <c r="A44" s="54"/>
      <c r="B44" s="55" t="s">
        <v>24</v>
      </c>
      <c r="C44" s="55" t="s">
        <v>25</v>
      </c>
      <c r="D44" s="55" t="s">
        <v>26</v>
      </c>
      <c r="E44" s="55" t="s">
        <v>27</v>
      </c>
      <c r="F44" s="55" t="s">
        <v>28</v>
      </c>
    </row>
    <row r="45" spans="1:10" s="52" customFormat="1" ht="75" x14ac:dyDescent="0.25">
      <c r="A45" s="76" t="s">
        <v>21</v>
      </c>
      <c r="B45" s="63" t="s">
        <v>66</v>
      </c>
      <c r="C45" s="97" t="s">
        <v>93</v>
      </c>
      <c r="D45" s="91">
        <v>90.18</v>
      </c>
      <c r="E45" s="91" t="s">
        <v>71</v>
      </c>
      <c r="F45" s="93" t="s">
        <v>65</v>
      </c>
    </row>
    <row r="46" spans="1:10" s="52" customFormat="1" x14ac:dyDescent="0.25"/>
    <row r="47" spans="1:10" s="52" customFormat="1" x14ac:dyDescent="0.25"/>
    <row r="49" spans="1:6" x14ac:dyDescent="0.25">
      <c r="A49" s="82"/>
      <c r="B49" s="119" t="s">
        <v>133</v>
      </c>
      <c r="C49" s="119"/>
      <c r="D49" s="83"/>
      <c r="E49" s="83"/>
      <c r="F49" s="84"/>
    </row>
    <row r="50" spans="1:6" x14ac:dyDescent="0.25">
      <c r="A50" s="61"/>
      <c r="B50" s="75" t="s">
        <v>24</v>
      </c>
      <c r="C50" s="75" t="s">
        <v>25</v>
      </c>
      <c r="D50" s="75" t="s">
        <v>26</v>
      </c>
      <c r="E50" s="75" t="s">
        <v>27</v>
      </c>
      <c r="F50" s="75" t="s">
        <v>28</v>
      </c>
    </row>
    <row r="51" spans="1:6" ht="45" x14ac:dyDescent="0.25">
      <c r="A51" s="76" t="s">
        <v>21</v>
      </c>
      <c r="B51" s="60" t="s">
        <v>72</v>
      </c>
      <c r="C51" s="92" t="s">
        <v>73</v>
      </c>
      <c r="D51" s="95">
        <v>1774.7</v>
      </c>
      <c r="E51" s="91" t="s">
        <v>74</v>
      </c>
      <c r="F51" s="93" t="s">
        <v>65</v>
      </c>
    </row>
    <row r="52" spans="1:6" ht="45" x14ac:dyDescent="0.25">
      <c r="A52" s="76" t="s">
        <v>22</v>
      </c>
      <c r="B52" s="60" t="s">
        <v>72</v>
      </c>
      <c r="C52" s="92" t="s">
        <v>73</v>
      </c>
      <c r="D52" s="91">
        <v>407.5</v>
      </c>
      <c r="E52" s="91" t="s">
        <v>71</v>
      </c>
      <c r="F52" s="93" t="s">
        <v>65</v>
      </c>
    </row>
    <row r="53" spans="1:6" ht="45" x14ac:dyDescent="0.25">
      <c r="A53" s="76" t="s">
        <v>23</v>
      </c>
      <c r="B53" s="60" t="s">
        <v>75</v>
      </c>
      <c r="C53" s="92" t="s">
        <v>73</v>
      </c>
      <c r="D53" s="94">
        <v>1351.65</v>
      </c>
      <c r="E53" s="96" t="s">
        <v>74</v>
      </c>
      <c r="F53" s="93" t="s">
        <v>65</v>
      </c>
    </row>
    <row r="54" spans="1:6" ht="30" x14ac:dyDescent="0.25">
      <c r="A54" s="76" t="s">
        <v>76</v>
      </c>
      <c r="B54" s="60" t="s">
        <v>87</v>
      </c>
      <c r="C54" s="92" t="s">
        <v>88</v>
      </c>
      <c r="D54" s="92">
        <v>287.85000000000002</v>
      </c>
      <c r="E54" s="92" t="s">
        <v>71</v>
      </c>
      <c r="F54" s="93" t="s">
        <v>65</v>
      </c>
    </row>
    <row r="55" spans="1:6" ht="30" x14ac:dyDescent="0.25">
      <c r="A55" s="76" t="s">
        <v>77</v>
      </c>
      <c r="B55" s="60" t="s">
        <v>89</v>
      </c>
      <c r="C55" s="92" t="s">
        <v>90</v>
      </c>
      <c r="D55" s="92">
        <v>304.2</v>
      </c>
      <c r="E55" s="92" t="s">
        <v>83</v>
      </c>
      <c r="F55" s="93" t="s">
        <v>65</v>
      </c>
    </row>
    <row r="57" spans="1:6" s="52" customFormat="1" x14ac:dyDescent="0.25"/>
    <row r="58" spans="1:6" x14ac:dyDescent="0.25">
      <c r="A58" s="77"/>
      <c r="B58" s="119" t="s">
        <v>134</v>
      </c>
      <c r="C58" s="119"/>
      <c r="D58" s="78"/>
      <c r="E58" s="78"/>
      <c r="F58" s="79"/>
    </row>
    <row r="59" spans="1:6" x14ac:dyDescent="0.25">
      <c r="A59" s="67"/>
      <c r="B59" s="55" t="s">
        <v>24</v>
      </c>
      <c r="C59" s="55" t="s">
        <v>25</v>
      </c>
      <c r="D59" s="55" t="s">
        <v>26</v>
      </c>
      <c r="E59" s="55" t="s">
        <v>27</v>
      </c>
      <c r="F59" s="55" t="s">
        <v>28</v>
      </c>
    </row>
    <row r="60" spans="1:6" s="52" customFormat="1" ht="30" x14ac:dyDescent="0.25">
      <c r="A60" s="76" t="s">
        <v>21</v>
      </c>
      <c r="B60" s="60" t="s">
        <v>91</v>
      </c>
      <c r="C60" s="91" t="s">
        <v>63</v>
      </c>
      <c r="D60" s="95">
        <v>363.32</v>
      </c>
      <c r="E60" s="91" t="s">
        <v>71</v>
      </c>
      <c r="F60" s="93" t="s">
        <v>65</v>
      </c>
    </row>
    <row r="61" spans="1:6" s="52" customFormat="1" ht="30" x14ac:dyDescent="0.25">
      <c r="A61" s="76" t="s">
        <v>22</v>
      </c>
      <c r="B61" s="98" t="s">
        <v>92</v>
      </c>
      <c r="C61" s="97" t="s">
        <v>85</v>
      </c>
      <c r="D61" s="94">
        <v>90.41</v>
      </c>
      <c r="E61" s="92" t="s">
        <v>86</v>
      </c>
      <c r="F61" s="93" t="s">
        <v>65</v>
      </c>
    </row>
    <row r="63" spans="1:6" x14ac:dyDescent="0.25">
      <c r="A63" s="52"/>
      <c r="B63" s="52"/>
      <c r="C63" s="52"/>
      <c r="D63" s="52"/>
      <c r="E63" s="52"/>
      <c r="F63" s="52"/>
    </row>
    <row r="64" spans="1:6" x14ac:dyDescent="0.25">
      <c r="A64" s="77"/>
      <c r="B64" s="78"/>
      <c r="C64" s="119" t="s">
        <v>135</v>
      </c>
      <c r="D64" s="119"/>
      <c r="E64" s="78"/>
      <c r="F64" s="79"/>
    </row>
    <row r="65" spans="1:6" x14ac:dyDescent="0.25">
      <c r="A65" s="61"/>
      <c r="B65" s="75" t="s">
        <v>24</v>
      </c>
      <c r="C65" s="75" t="s">
        <v>25</v>
      </c>
      <c r="D65" s="75" t="s">
        <v>26</v>
      </c>
      <c r="E65" s="75" t="s">
        <v>27</v>
      </c>
      <c r="F65" s="75" t="s">
        <v>28</v>
      </c>
    </row>
    <row r="66" spans="1:6" ht="75" x14ac:dyDescent="0.25">
      <c r="A66" s="76" t="s">
        <v>21</v>
      </c>
      <c r="B66" s="63" t="s">
        <v>66</v>
      </c>
      <c r="C66" s="97" t="s">
        <v>93</v>
      </c>
      <c r="D66" s="91">
        <v>90.18</v>
      </c>
      <c r="E66" s="91" t="s">
        <v>71</v>
      </c>
      <c r="F66" s="99" t="s">
        <v>65</v>
      </c>
    </row>
    <row r="67" spans="1:6" x14ac:dyDescent="0.25">
      <c r="A67" s="76" t="s">
        <v>22</v>
      </c>
      <c r="B67" s="60" t="s">
        <v>80</v>
      </c>
      <c r="C67" s="92" t="s">
        <v>81</v>
      </c>
      <c r="D67" s="94">
        <v>146.08000000000001</v>
      </c>
      <c r="E67" s="91" t="s">
        <v>71</v>
      </c>
      <c r="F67" s="99" t="s">
        <v>65</v>
      </c>
    </row>
    <row r="69" spans="1:6" s="52" customFormat="1" x14ac:dyDescent="0.25">
      <c r="A69" s="72"/>
      <c r="B69" s="64"/>
      <c r="C69" s="65"/>
      <c r="E69" s="66"/>
      <c r="F69" s="53"/>
    </row>
    <row r="70" spans="1:6" x14ac:dyDescent="0.25">
      <c r="A70" s="77"/>
      <c r="B70" s="78"/>
      <c r="C70" s="119" t="s">
        <v>136</v>
      </c>
      <c r="D70" s="119"/>
      <c r="E70" s="78"/>
      <c r="F70" s="79"/>
    </row>
    <row r="71" spans="1:6" ht="30" x14ac:dyDescent="0.25">
      <c r="A71" s="62" t="s">
        <v>21</v>
      </c>
      <c r="B71" s="63" t="s">
        <v>62</v>
      </c>
      <c r="C71" s="91" t="s">
        <v>63</v>
      </c>
      <c r="D71" s="91">
        <v>342.19</v>
      </c>
      <c r="E71" s="100" t="s">
        <v>64</v>
      </c>
      <c r="F71" s="99" t="s">
        <v>65</v>
      </c>
    </row>
    <row r="72" spans="1:6" ht="48.75" customHeight="1" x14ac:dyDescent="0.25">
      <c r="A72" s="62" t="s">
        <v>22</v>
      </c>
      <c r="B72" s="63" t="s">
        <v>66</v>
      </c>
      <c r="C72" s="92" t="s">
        <v>93</v>
      </c>
      <c r="D72" s="91">
        <v>63.66</v>
      </c>
      <c r="E72" s="100" t="s">
        <v>67</v>
      </c>
      <c r="F72" s="99" t="s">
        <v>65</v>
      </c>
    </row>
    <row r="73" spans="1:6" x14ac:dyDescent="0.25">
      <c r="A73" s="62" t="s">
        <v>23</v>
      </c>
      <c r="B73" s="60" t="s">
        <v>80</v>
      </c>
      <c r="C73" s="92" t="s">
        <v>81</v>
      </c>
      <c r="D73" s="94">
        <v>163.53</v>
      </c>
      <c r="E73" s="91" t="s">
        <v>67</v>
      </c>
      <c r="F73" s="99" t="s">
        <v>65</v>
      </c>
    </row>
    <row r="74" spans="1:6" ht="30" x14ac:dyDescent="0.25">
      <c r="A74" s="62" t="s">
        <v>94</v>
      </c>
      <c r="B74" s="98" t="s">
        <v>92</v>
      </c>
      <c r="C74" s="97" t="s">
        <v>85</v>
      </c>
      <c r="D74" s="94">
        <v>90.41</v>
      </c>
      <c r="E74" s="92" t="s">
        <v>86</v>
      </c>
      <c r="F74" s="99" t="s">
        <v>65</v>
      </c>
    </row>
  </sheetData>
  <mergeCells count="4">
    <mergeCell ref="B49:C49"/>
    <mergeCell ref="B58:C58"/>
    <mergeCell ref="C64:D64"/>
    <mergeCell ref="C70:D7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C6" sqref="C6"/>
    </sheetView>
  </sheetViews>
  <sheetFormatPr baseColWidth="10" defaultRowHeight="15" x14ac:dyDescent="0.25"/>
  <cols>
    <col min="1" max="1" width="5.28515625" customWidth="1"/>
    <col min="2" max="2" width="37.140625" customWidth="1"/>
    <col min="3" max="3" width="39.28515625" bestFit="1" customWidth="1"/>
    <col min="4" max="4" width="15.42578125" bestFit="1" customWidth="1"/>
    <col min="5" max="5" width="35.5703125" bestFit="1" customWidth="1"/>
  </cols>
  <sheetData>
    <row r="2" spans="2:5" x14ac:dyDescent="0.25">
      <c r="B2" s="34" t="s">
        <v>20</v>
      </c>
    </row>
    <row r="3" spans="2:5" x14ac:dyDescent="0.25">
      <c r="B3" s="35" t="s">
        <v>29</v>
      </c>
      <c r="C3" s="35" t="s">
        <v>25</v>
      </c>
      <c r="D3" s="35" t="s">
        <v>26</v>
      </c>
      <c r="E3" s="35" t="s">
        <v>28</v>
      </c>
    </row>
    <row r="4" spans="2:5" x14ac:dyDescent="0.25">
      <c r="B4" s="57" t="s">
        <v>40</v>
      </c>
      <c r="C4" s="57" t="s">
        <v>41</v>
      </c>
      <c r="D4" s="101">
        <v>540</v>
      </c>
      <c r="E4" s="57" t="s">
        <v>42</v>
      </c>
    </row>
    <row r="5" spans="2:5" x14ac:dyDescent="0.25">
      <c r="B5" s="57" t="s">
        <v>43</v>
      </c>
      <c r="C5" s="57" t="s">
        <v>44</v>
      </c>
      <c r="D5" s="101">
        <v>7930.4</v>
      </c>
      <c r="E5" s="105" t="s">
        <v>45</v>
      </c>
    </row>
    <row r="6" spans="2:5" ht="45" x14ac:dyDescent="0.25">
      <c r="B6" s="57" t="s">
        <v>153</v>
      </c>
      <c r="C6" s="57" t="s">
        <v>47</v>
      </c>
      <c r="D6" s="101">
        <v>160.91999999999999</v>
      </c>
      <c r="E6" s="57" t="s">
        <v>49</v>
      </c>
    </row>
    <row r="7" spans="2:5" ht="30" x14ac:dyDescent="0.25">
      <c r="B7" s="57" t="s">
        <v>46</v>
      </c>
      <c r="C7" s="57" t="s">
        <v>48</v>
      </c>
      <c r="D7" s="101">
        <v>742.94</v>
      </c>
      <c r="E7" s="57" t="s">
        <v>49</v>
      </c>
    </row>
    <row r="8" spans="2:5" x14ac:dyDescent="0.25">
      <c r="B8" s="57" t="s">
        <v>50</v>
      </c>
      <c r="C8" s="57" t="s">
        <v>51</v>
      </c>
      <c r="D8" s="101">
        <v>210</v>
      </c>
      <c r="E8" s="57" t="s">
        <v>52</v>
      </c>
    </row>
    <row r="9" spans="2:5" ht="30" x14ac:dyDescent="0.25">
      <c r="B9" s="57" t="s">
        <v>53</v>
      </c>
      <c r="C9" s="57" t="s">
        <v>54</v>
      </c>
      <c r="D9" s="101">
        <v>220.03</v>
      </c>
      <c r="E9" s="57" t="s">
        <v>55</v>
      </c>
    </row>
    <row r="10" spans="2:5" x14ac:dyDescent="0.25">
      <c r="B10" s="103" t="s">
        <v>138</v>
      </c>
      <c r="C10" s="103" t="s">
        <v>44</v>
      </c>
      <c r="D10" s="104">
        <v>3811.5</v>
      </c>
      <c r="E10" s="103" t="s">
        <v>139</v>
      </c>
    </row>
    <row r="11" spans="2:5" ht="30" x14ac:dyDescent="0.25">
      <c r="B11" s="103" t="s">
        <v>56</v>
      </c>
      <c r="C11" s="103" t="s">
        <v>57</v>
      </c>
      <c r="D11" s="104">
        <v>62</v>
      </c>
      <c r="E11" s="103" t="s">
        <v>140</v>
      </c>
    </row>
    <row r="12" spans="2:5" ht="30" x14ac:dyDescent="0.25">
      <c r="B12" s="103" t="s">
        <v>56</v>
      </c>
      <c r="C12" s="103" t="s">
        <v>57</v>
      </c>
      <c r="D12" s="104">
        <v>13.88</v>
      </c>
      <c r="E12" s="103" t="s">
        <v>141</v>
      </c>
    </row>
    <row r="13" spans="2:5" ht="30" x14ac:dyDescent="0.25">
      <c r="B13" s="103" t="s">
        <v>56</v>
      </c>
      <c r="C13" s="103" t="s">
        <v>57</v>
      </c>
      <c r="D13" s="104">
        <v>26.8</v>
      </c>
      <c r="E13" s="103" t="s">
        <v>142</v>
      </c>
    </row>
    <row r="14" spans="2:5" ht="30" x14ac:dyDescent="0.25">
      <c r="B14" s="102" t="s">
        <v>56</v>
      </c>
      <c r="C14" s="57" t="s">
        <v>58</v>
      </c>
      <c r="D14" s="101">
        <v>40</v>
      </c>
      <c r="E14" s="57" t="s">
        <v>143</v>
      </c>
    </row>
    <row r="15" spans="2:5" ht="45" x14ac:dyDescent="0.25">
      <c r="B15" s="102" t="s">
        <v>56</v>
      </c>
      <c r="C15" s="57" t="s">
        <v>59</v>
      </c>
      <c r="D15" s="101">
        <v>29.3</v>
      </c>
      <c r="E15" s="57" t="s">
        <v>42</v>
      </c>
    </row>
    <row r="16" spans="2:5" ht="45" x14ac:dyDescent="0.25">
      <c r="B16" s="102" t="s">
        <v>60</v>
      </c>
      <c r="C16" s="57" t="s">
        <v>144</v>
      </c>
      <c r="D16" s="101">
        <v>70</v>
      </c>
      <c r="E16" s="57" t="s">
        <v>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dcterms:created xsi:type="dcterms:W3CDTF">2018-12-13T11:35:10Z</dcterms:created>
  <dcterms:modified xsi:type="dcterms:W3CDTF">2023-03-29T06:36:56Z</dcterms:modified>
</cp:coreProperties>
</file>