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0035" activeTab="2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M15" i="1" l="1"/>
  <c r="N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O15" i="1"/>
  <c r="H15" i="1"/>
  <c r="I15" i="1"/>
  <c r="J15" i="1"/>
  <c r="K15" i="1"/>
  <c r="L15" i="1"/>
  <c r="G15" i="1"/>
  <c r="F15" i="1"/>
  <c r="E15" i="1"/>
  <c r="D15" i="1"/>
  <c r="AO13" i="1"/>
  <c r="AO8" i="1"/>
  <c r="AO9" i="1"/>
  <c r="AO10" i="1"/>
  <c r="AO11" i="1"/>
  <c r="AO12" i="1"/>
  <c r="AN8" i="1"/>
  <c r="AN9" i="1"/>
  <c r="AN10" i="1"/>
  <c r="AN11" i="1"/>
  <c r="AN12" i="1"/>
  <c r="AN13" i="1"/>
  <c r="AO7" i="1"/>
  <c r="AN7" i="1"/>
  <c r="AM10" i="1"/>
  <c r="AM11" i="1"/>
  <c r="AM12" i="1"/>
  <c r="AM13" i="1"/>
  <c r="AM9" i="1"/>
  <c r="AJ10" i="1"/>
  <c r="AJ11" i="1"/>
  <c r="AJ12" i="1"/>
  <c r="AJ13" i="1"/>
  <c r="AJ9" i="1"/>
  <c r="AG10" i="1"/>
  <c r="AG11" i="1"/>
  <c r="AG12" i="1"/>
  <c r="AG13" i="1"/>
  <c r="AG9" i="1"/>
  <c r="AD10" i="1"/>
  <c r="AD11" i="1"/>
  <c r="AD12" i="1"/>
  <c r="AD13" i="1"/>
  <c r="AD9" i="1"/>
  <c r="AA10" i="1"/>
  <c r="AA11" i="1"/>
  <c r="AA12" i="1"/>
  <c r="AA13" i="1"/>
  <c r="AA9" i="1"/>
  <c r="X10" i="1"/>
  <c r="X11" i="1"/>
  <c r="X12" i="1"/>
  <c r="X13" i="1"/>
  <c r="X9" i="1"/>
  <c r="U10" i="1"/>
  <c r="U11" i="1"/>
  <c r="U12" i="1"/>
  <c r="U13" i="1"/>
  <c r="U9" i="1"/>
  <c r="R10" i="1"/>
  <c r="R11" i="1"/>
  <c r="R12" i="1"/>
  <c r="R13" i="1"/>
  <c r="R9" i="1"/>
  <c r="O10" i="1"/>
  <c r="O11" i="1"/>
  <c r="O12" i="1"/>
  <c r="O15" i="1" s="1"/>
  <c r="O13" i="1"/>
  <c r="O9" i="1"/>
  <c r="L8" i="1"/>
  <c r="L9" i="1"/>
  <c r="L10" i="1"/>
  <c r="L11" i="1"/>
  <c r="L12" i="1"/>
  <c r="L13" i="1"/>
  <c r="L7" i="1"/>
  <c r="I8" i="1"/>
  <c r="I9" i="1"/>
  <c r="I10" i="1"/>
  <c r="I11" i="1"/>
  <c r="I12" i="1"/>
  <c r="I13" i="1"/>
  <c r="I7" i="1"/>
  <c r="F8" i="1"/>
  <c r="F9" i="1"/>
  <c r="F10" i="1"/>
  <c r="F11" i="1"/>
  <c r="F12" i="1"/>
  <c r="F13" i="1"/>
  <c r="F7" i="1"/>
  <c r="AN15" i="1" l="1"/>
</calcChain>
</file>

<file path=xl/sharedStrings.xml><?xml version="1.0" encoding="utf-8"?>
<sst xmlns="http://schemas.openxmlformats.org/spreadsheetml/2006/main" count="188" uniqueCount="95">
  <si>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</si>
  <si>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</si>
  <si>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</si>
  <si>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</si>
  <si>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</si>
  <si>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</si>
  <si>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</si>
  <si>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</si>
  <si>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</si>
  <si>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</si>
  <si>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</si>
  <si>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</si>
  <si>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</si>
  <si>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</si>
  <si>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</si>
  <si>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</si>
  <si>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</si>
  <si>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</si>
  <si>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</si>
  <si>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</si>
  <si>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Agenda 1</t>
  </si>
  <si>
    <t>Lugar y fechas</t>
  </si>
  <si>
    <t>Motivo</t>
  </si>
  <si>
    <t>Coste satisfecho</t>
  </si>
  <si>
    <t>Concepto</t>
  </si>
  <si>
    <t>Adjudicatario</t>
  </si>
  <si>
    <t>Objeto</t>
  </si>
  <si>
    <t>CONSEJERIA DE EDUCACION</t>
  </si>
  <si>
    <t>INDEMNIZACIONES POR RAZÓN DE SERVICIO ABONADAS A ALTOS CARGOS EN EL AÑO 2022</t>
  </si>
  <si>
    <t>Madrid, 24 de marzo de 2022</t>
  </si>
  <si>
    <t>Asistencia Campeonato Estatal de FP SpainSkills 2022 y acto entrga de 
medallas</t>
  </si>
  <si>
    <t>Alsa Supra</t>
  </si>
  <si>
    <t>Globalia Corporate Travel SLU</t>
  </si>
  <si>
    <t>Madrid, 26 de marzo de 2022</t>
  </si>
  <si>
    <t>Tren Alvia</t>
  </si>
  <si>
    <t>Madrid, 24 y 25 de marzo de 2022</t>
  </si>
  <si>
    <t>Alojamiento</t>
  </si>
  <si>
    <r>
      <t xml:space="preserve">Alto Cargo: Director General de Enseñanzas Profesionales, </t>
    </r>
    <r>
      <rPr>
        <sz val="11"/>
        <color theme="1"/>
        <rFont val="Calibri"/>
        <family val="2"/>
        <scheme val="minor"/>
      </rPr>
      <t>Javier Cueli Llera</t>
    </r>
  </si>
  <si>
    <t>JAVIER CUELI LLERA</t>
  </si>
  <si>
    <t>DIRECTOR GENERAL FORMACION PROFESIONAL</t>
  </si>
  <si>
    <t>DIRECTORA GENERAL PERSONAL DOCENTE</t>
  </si>
  <si>
    <t>MARIA ELENA ARANGO</t>
  </si>
  <si>
    <t>DIRECTORA GENERAL PLANIFICACION E INFRAESTRUCTURAS EDUCATIVAS</t>
  </si>
  <si>
    <t>EVA LEDO CABALEIRO</t>
  </si>
  <si>
    <t>DAVID ARTIME GARCIA</t>
  </si>
  <si>
    <t>DIRECTOR GENERAL ORDENACION, EVALUACION Y EQUIDAD EDUCATIVA</t>
  </si>
  <si>
    <t>MARIA BEGOÑA FERNANDEZ SUAREZ</t>
  </si>
  <si>
    <t>SECRETARIA GENERAL TECNICA</t>
  </si>
  <si>
    <t>LYDIA ESPINA LOPEZ</t>
  </si>
  <si>
    <t>CONSEJERA</t>
  </si>
  <si>
    <t>MADRID, 21-22/10/2022</t>
  </si>
  <si>
    <t>Celebración de la Comisión General de Educación</t>
  </si>
  <si>
    <t>Hotel y dietas</t>
  </si>
  <si>
    <t>AVORIS</t>
  </si>
  <si>
    <t>MADRID, 06/06/2022</t>
  </si>
  <si>
    <t>Medio transporte</t>
  </si>
  <si>
    <t>MADRID, 22-24/03/2022</t>
  </si>
  <si>
    <t>Hotel</t>
  </si>
  <si>
    <r>
      <t xml:space="preserve">Alto Cargo: Director General de Ordenacion, Evaluacion y Equidad Educativa, </t>
    </r>
    <r>
      <rPr>
        <sz val="11"/>
        <color theme="1"/>
        <rFont val="Calibri"/>
        <family val="2"/>
        <scheme val="minor"/>
      </rPr>
      <t>David Artime Garcia</t>
    </r>
  </si>
  <si>
    <t>Consejera de Educación, Lydia Espina López</t>
  </si>
  <si>
    <t>Madrid, 22 y 23 de marzo de 2022</t>
  </si>
  <si>
    <t>Asistencia al campeonato Spainskills  2022 y reunión con la Ministra de Educación y Formación Profesional</t>
  </si>
  <si>
    <t>Avoris Retail Division S.L.</t>
  </si>
  <si>
    <t>Agenda 2</t>
  </si>
  <si>
    <t>Madrid, 29 y 30 de marzo de 2022</t>
  </si>
  <si>
    <t>Reunión previa a la Conferencia Sectorial de Educación y Conferencia Sectorial de Educación</t>
  </si>
  <si>
    <t>Agenda 3</t>
  </si>
  <si>
    <t>Madrid, 23 de junio de 2022</t>
  </si>
  <si>
    <t>Conferencia Sectorial de Educación</t>
  </si>
  <si>
    <t>Avión + alojamiento + tren</t>
  </si>
  <si>
    <t>Agenda 4</t>
  </si>
  <si>
    <t>Madrid, 15 de septiembre de 2022</t>
  </si>
  <si>
    <t>Participación como ponente en el acto “En la escuela y en el deporte, libres de violencias. El papel de los coordinadorxs de bienestar y protección”</t>
  </si>
  <si>
    <t>Avión + alojamiento</t>
  </si>
  <si>
    <t>Agenda 5</t>
  </si>
  <si>
    <t>Madrid, 21 de octubre de 2022</t>
  </si>
  <si>
    <t>Acto de entrega de los Premios a la Excelencia Educativa para Superdotados y Altas Capacidades. Premio a la Consejería de Educación del Principado de Asturias. Presentación del proyecto premiado</t>
  </si>
  <si>
    <t>Asistencia al acto “En la escuela y en el deporte, libres de violencias. El papel de los coordinadorxs de bienestar y protección”</t>
  </si>
  <si>
    <r>
      <t xml:space="preserve">Alto Cargo: Consejera de Educación, </t>
    </r>
    <r>
      <rPr>
        <sz val="11"/>
        <color theme="1"/>
        <rFont val="Calibri"/>
        <family val="2"/>
        <scheme val="minor"/>
      </rPr>
      <t>Lydia Espina López</t>
    </r>
  </si>
  <si>
    <t>Adecuación de la Sala de Cristal del Palacio de Exposiciones y Congresos de Oviedo: montaje y desmontaje del mobiliario, instalación de megafonía, personal técnico de sonido y asistencia y limpieza de instalaciones</t>
  </si>
  <si>
    <t>Reuniones con las direcciones de los centros educativos dependientes de la Consejería de Educación con motivo del inicio del curso académico 2022/2023 (5 de septiembre de 2022)</t>
  </si>
  <si>
    <t>MON EVENT S.L.</t>
  </si>
  <si>
    <t xml:space="preserve">Impresión y suministro de 220 tarjetas postales con motivo navideño </t>
  </si>
  <si>
    <t>Felicitación de las fiestas navideñas y el nuevo año dentro de las actuaciones protocolarias inherentes al cargo</t>
  </si>
  <si>
    <t>GRÁFICAS CANO (IMPRIMIMOS S.L.)</t>
  </si>
  <si>
    <t>Servicios Técnicos</t>
  </si>
  <si>
    <t>Presentación de la campaña de prevención de adicciones tecnológicas "Menos pantallas, más vida" en el Recinto Ferial Luis Adaro</t>
  </si>
  <si>
    <t>Sociedad Pública de Gestión y Promoción Turística y Cultural del Principado de Asturias S.A.</t>
  </si>
  <si>
    <t>SUSANA DIAZ MACHARGO</t>
  </si>
  <si>
    <t>JEFA DE GABINETE</t>
  </si>
  <si>
    <r>
      <t xml:space="preserve">Jefa de Gabinete, </t>
    </r>
    <r>
      <rPr>
        <sz val="11"/>
        <color theme="1"/>
        <rFont val="Calibri"/>
        <family val="2"/>
        <scheme val="minor"/>
      </rPr>
      <t>Susana Díaz Machargo</t>
    </r>
  </si>
  <si>
    <t>421A</t>
  </si>
  <si>
    <t>423B</t>
  </si>
  <si>
    <t>421B</t>
  </si>
  <si>
    <t>422B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</si>
</sst>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_-* #,##0.00\ [$€-C0A]_-;\-* #,##0.00\ [$€-C0A]_-;_-* &quot;-&quot;??\ [$€-C0A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3" xfId="0" applyFont="1" applyFill="1" applyBorder="1"/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164" fontId="3" fillId="0" borderId="17" xfId="0" applyNumberFormat="1" applyFont="1" applyFill="1" applyBorder="1" applyAlignment="1">
      <alignment horizontal="right"/>
    </xf>
    <xf numFmtId="164" fontId="8" fillId="3" borderId="16" xfId="0" applyNumberFormat="1" applyFont="1" applyFill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164" fontId="9" fillId="2" borderId="17" xfId="0" applyNumberFormat="1" applyFont="1" applyFill="1" applyBorder="1" applyAlignment="1">
      <alignment horizontal="right"/>
    </xf>
    <xf numFmtId="164" fontId="9" fillId="2" borderId="18" xfId="0" applyNumberFormat="1" applyFont="1" applyFill="1" applyBorder="1" applyAlignment="1">
      <alignment horizontal="right"/>
    </xf>
    <xf numFmtId="164" fontId="10" fillId="2" borderId="18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right"/>
    </xf>
    <xf numFmtId="164" fontId="8" fillId="3" borderId="21" xfId="0" applyNumberFormat="1" applyFont="1" applyFill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/>
    </xf>
    <xf numFmtId="164" fontId="3" fillId="0" borderId="22" xfId="0" quotePrefix="1" applyNumberFormat="1" applyFont="1" applyFill="1" applyBorder="1" applyAlignment="1">
      <alignment horizontal="right"/>
    </xf>
    <xf numFmtId="0" fontId="6" fillId="0" borderId="23" xfId="0" applyFont="1" applyBorder="1" applyAlignment="1">
      <alignment horizontal="left"/>
    </xf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164" fontId="3" fillId="0" borderId="23" xfId="0" applyNumberFormat="1" applyFont="1" applyFill="1" applyBorder="1" applyAlignment="1">
      <alignment horizontal="right"/>
    </xf>
    <xf numFmtId="164" fontId="3" fillId="0" borderId="26" xfId="0" applyNumberFormat="1" applyFont="1" applyFill="1" applyBorder="1" applyAlignment="1">
      <alignment horizontal="right"/>
    </xf>
    <xf numFmtId="164" fontId="8" fillId="3" borderId="25" xfId="0" applyNumberFormat="1" applyFont="1" applyFill="1" applyBorder="1" applyAlignment="1">
      <alignment horizontal="right"/>
    </xf>
    <xf numFmtId="164" fontId="3" fillId="0" borderId="26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164" fontId="3" fillId="0" borderId="24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9" fillId="2" borderId="28" xfId="0" applyNumberFormat="1" applyFont="1" applyFill="1" applyBorder="1" applyAlignment="1">
      <alignment horizontal="right"/>
    </xf>
    <xf numFmtId="164" fontId="10" fillId="2" borderId="28" xfId="0" applyNumberFormat="1" applyFont="1" applyFill="1" applyBorder="1" applyAlignment="1">
      <alignment horizontal="right"/>
    </xf>
    <xf numFmtId="0" fontId="6" fillId="0" borderId="0" xfId="0" applyFont="1"/>
    <xf numFmtId="0" fontId="6" fillId="0" borderId="28" xfId="0" applyFont="1" applyBorder="1"/>
    <xf numFmtId="164" fontId="6" fillId="0" borderId="10" xfId="0" applyNumberFormat="1" applyFont="1" applyBorder="1"/>
    <xf numFmtId="164" fontId="6" fillId="0" borderId="29" xfId="0" applyNumberFormat="1" applyFont="1" applyBorder="1"/>
    <xf numFmtId="164" fontId="7" fillId="3" borderId="11" xfId="0" applyNumberFormat="1" applyFont="1" applyFill="1" applyBorder="1"/>
    <xf numFmtId="164" fontId="6" fillId="0" borderId="1" xfId="0" applyNumberFormat="1" applyFont="1" applyBorder="1"/>
    <xf numFmtId="164" fontId="9" fillId="2" borderId="30" xfId="0" applyNumberFormat="1" applyFont="1" applyFill="1" applyBorder="1" applyAlignment="1">
      <alignment horizontal="right"/>
    </xf>
    <xf numFmtId="164" fontId="10" fillId="2" borderId="30" xfId="0" applyNumberFormat="1" applyFont="1" applyFill="1" applyBorder="1" applyAlignment="1">
      <alignment horizontal="right"/>
    </xf>
    <xf numFmtId="0" fontId="1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" fillId="4" borderId="0" xfId="0" applyFont="1" applyFill="1"/>
    <xf numFmtId="0" fontId="1" fillId="5" borderId="31" xfId="0" applyFont="1" applyFill="1" applyBorder="1" applyAlignment="1">
      <alignment horizontal="center"/>
    </xf>
    <xf numFmtId="8" fontId="11" fillId="0" borderId="31" xfId="0" applyNumberFormat="1" applyFont="1" applyBorder="1"/>
    <xf numFmtId="8" fontId="0" fillId="0" borderId="31" xfId="0" applyNumberFormat="1" applyBorder="1"/>
    <xf numFmtId="8" fontId="0" fillId="0" borderId="34" xfId="0" applyNumberFormat="1" applyBorder="1"/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5" fontId="0" fillId="0" borderId="31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left" vertical="center" wrapText="1"/>
    </xf>
    <xf numFmtId="164" fontId="0" fillId="0" borderId="31" xfId="0" applyNumberFormat="1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6" borderId="31" xfId="0" applyFont="1" applyFill="1" applyBorder="1" applyAlignment="1">
      <alignment horizontal="left" vertical="center" wrapText="1"/>
    </xf>
    <xf numFmtId="164" fontId="11" fillId="0" borderId="31" xfId="0" applyNumberFormat="1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A9" sqref="BA9"/>
    </sheetView>
  </sheetViews>
  <sheetFormatPr baseColWidth="10" defaultRowHeight="15" x14ac:dyDescent="0.25"/>
  <cols>
    <col min="1" max="1" width="27.85546875" customWidth="1"/>
    <col min="2" max="2" width="20.85546875" customWidth="1"/>
  </cols>
  <sheetData>
    <row r="1" spans="1:43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</row>
    <row r="3" spans="1:43" ht="15.75" x14ac:dyDescent="0.25">
      <c r="A3" s="97" t="s">
        <v>27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5"/>
      <c r="AM3" s="5"/>
      <c r="AN3" s="5"/>
      <c r="AO3" s="5"/>
      <c r="AP3" s="5"/>
      <c r="AQ3" s="5"/>
    </row>
    <row r="4" spans="1:43" ht="15.75" thickBo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6.5" thickTop="1" thickBot="1" x14ac:dyDescent="0.3">
      <c r="A5" s="8" t="s">
        <v>0</v>
      </c>
      <c r="B5" s="9" t="s">
        <v>1</v>
      </c>
      <c r="C5" s="10" t="s">
        <v>2</v>
      </c>
      <c r="D5" s="98" t="s">
        <v>3</v>
      </c>
      <c r="E5" s="93"/>
      <c r="F5" s="11"/>
      <c r="G5" s="92" t="s">
        <v>4</v>
      </c>
      <c r="H5" s="93"/>
      <c r="I5" s="11"/>
      <c r="J5" s="92" t="s">
        <v>5</v>
      </c>
      <c r="K5" s="93"/>
      <c r="L5" s="11"/>
      <c r="M5" s="92" t="s">
        <v>6</v>
      </c>
      <c r="N5" s="93"/>
      <c r="O5" s="11"/>
      <c r="P5" s="92" t="s">
        <v>7</v>
      </c>
      <c r="Q5" s="93"/>
      <c r="R5" s="11"/>
      <c r="S5" s="92" t="s">
        <v>8</v>
      </c>
      <c r="T5" s="93"/>
      <c r="U5" s="11"/>
      <c r="V5" s="92" t="s">
        <v>9</v>
      </c>
      <c r="W5" s="93"/>
      <c r="X5" s="11"/>
      <c r="Y5" s="92" t="s">
        <v>10</v>
      </c>
      <c r="Z5" s="93"/>
      <c r="AA5" s="11"/>
      <c r="AB5" s="92" t="s">
        <v>11</v>
      </c>
      <c r="AC5" s="93"/>
      <c r="AD5" s="11"/>
      <c r="AE5" s="92" t="s">
        <v>12</v>
      </c>
      <c r="AF5" s="93"/>
      <c r="AG5" s="11"/>
      <c r="AH5" s="92" t="s">
        <v>13</v>
      </c>
      <c r="AI5" s="93"/>
      <c r="AJ5" s="11"/>
      <c r="AK5" s="92" t="s">
        <v>14</v>
      </c>
      <c r="AL5" s="93"/>
      <c r="AM5" s="11"/>
      <c r="AN5" s="94" t="s">
        <v>15</v>
      </c>
      <c r="AO5" s="95"/>
      <c r="AP5" s="95"/>
      <c r="AQ5" s="96"/>
    </row>
    <row r="6" spans="1:43" ht="53.25" thickTop="1" thickBot="1" x14ac:dyDescent="0.3">
      <c r="A6" s="12"/>
      <c r="B6" s="13"/>
      <c r="C6" s="14"/>
      <c r="D6" s="15" t="s">
        <v>16</v>
      </c>
      <c r="E6" s="16" t="s">
        <v>17</v>
      </c>
      <c r="F6" s="17" t="s">
        <v>18</v>
      </c>
      <c r="G6" s="16" t="s">
        <v>16</v>
      </c>
      <c r="H6" s="16" t="s">
        <v>17</v>
      </c>
      <c r="I6" s="17" t="s">
        <v>18</v>
      </c>
      <c r="J6" s="16" t="s">
        <v>16</v>
      </c>
      <c r="K6" s="16" t="s">
        <v>17</v>
      </c>
      <c r="L6" s="17" t="s">
        <v>18</v>
      </c>
      <c r="M6" s="16" t="s">
        <v>16</v>
      </c>
      <c r="N6" s="16" t="s">
        <v>17</v>
      </c>
      <c r="O6" s="17" t="s">
        <v>18</v>
      </c>
      <c r="P6" s="16" t="s">
        <v>16</v>
      </c>
      <c r="Q6" s="16" t="s">
        <v>17</v>
      </c>
      <c r="R6" s="17" t="s">
        <v>18</v>
      </c>
      <c r="S6" s="16" t="s">
        <v>16</v>
      </c>
      <c r="T6" s="16" t="s">
        <v>17</v>
      </c>
      <c r="U6" s="17" t="s">
        <v>18</v>
      </c>
      <c r="V6" s="16" t="s">
        <v>16</v>
      </c>
      <c r="W6" s="16" t="s">
        <v>17</v>
      </c>
      <c r="X6" s="17" t="s">
        <v>18</v>
      </c>
      <c r="Y6" s="16" t="s">
        <v>16</v>
      </c>
      <c r="Z6" s="16" t="s">
        <v>17</v>
      </c>
      <c r="AA6" s="17" t="s">
        <v>18</v>
      </c>
      <c r="AB6" s="16" t="s">
        <v>16</v>
      </c>
      <c r="AC6" s="16" t="s">
        <v>17</v>
      </c>
      <c r="AD6" s="17" t="s">
        <v>18</v>
      </c>
      <c r="AE6" s="16" t="s">
        <v>16</v>
      </c>
      <c r="AF6" s="16" t="s">
        <v>17</v>
      </c>
      <c r="AG6" s="17" t="s">
        <v>18</v>
      </c>
      <c r="AH6" s="16" t="s">
        <v>16</v>
      </c>
      <c r="AI6" s="16" t="s">
        <v>17</v>
      </c>
      <c r="AJ6" s="17" t="s">
        <v>18</v>
      </c>
      <c r="AK6" s="16" t="s">
        <v>16</v>
      </c>
      <c r="AL6" s="16" t="s">
        <v>17</v>
      </c>
      <c r="AM6" s="17" t="s">
        <v>18</v>
      </c>
      <c r="AN6" s="18" t="s">
        <v>16</v>
      </c>
      <c r="AO6" s="18" t="s">
        <v>17</v>
      </c>
      <c r="AP6" s="19" t="s">
        <v>19</v>
      </c>
      <c r="AQ6" s="20"/>
    </row>
    <row r="7" spans="1:43" ht="39" customHeight="1" thickTop="1" x14ac:dyDescent="0.25">
      <c r="A7" s="70" t="s">
        <v>48</v>
      </c>
      <c r="B7" s="72" t="s">
        <v>49</v>
      </c>
      <c r="C7" s="21" t="s">
        <v>91</v>
      </c>
      <c r="D7" s="22">
        <v>0</v>
      </c>
      <c r="E7" s="22">
        <v>0</v>
      </c>
      <c r="F7" s="23">
        <f>SUM(D7:E7)</f>
        <v>0</v>
      </c>
      <c r="G7" s="24">
        <v>0</v>
      </c>
      <c r="H7" s="25">
        <v>0</v>
      </c>
      <c r="I7" s="23">
        <f>SUM(G7:H7)</f>
        <v>0</v>
      </c>
      <c r="J7" s="24">
        <v>0</v>
      </c>
      <c r="K7" s="25">
        <v>0</v>
      </c>
      <c r="L7" s="23">
        <f>SUM(J7:K7)</f>
        <v>0</v>
      </c>
      <c r="M7" s="22">
        <v>0</v>
      </c>
      <c r="N7" s="26">
        <v>0</v>
      </c>
      <c r="O7" s="23"/>
      <c r="P7" s="22">
        <v>0</v>
      </c>
      <c r="Q7" s="26">
        <v>0</v>
      </c>
      <c r="R7" s="23"/>
      <c r="S7" s="22">
        <v>0</v>
      </c>
      <c r="T7" s="26">
        <v>0</v>
      </c>
      <c r="U7" s="23"/>
      <c r="V7" s="22">
        <v>418.48</v>
      </c>
      <c r="W7" s="26">
        <v>0</v>
      </c>
      <c r="X7" s="23"/>
      <c r="Y7" s="22">
        <v>53.34</v>
      </c>
      <c r="Z7" s="26">
        <v>42.05</v>
      </c>
      <c r="AA7" s="23"/>
      <c r="AB7" s="22">
        <v>0</v>
      </c>
      <c r="AC7" s="26">
        <v>0</v>
      </c>
      <c r="AD7" s="23"/>
      <c r="AE7" s="22">
        <v>0</v>
      </c>
      <c r="AF7" s="26">
        <v>0</v>
      </c>
      <c r="AG7" s="23"/>
      <c r="AH7" s="22">
        <v>0</v>
      </c>
      <c r="AI7" s="26">
        <v>0</v>
      </c>
      <c r="AJ7" s="23"/>
      <c r="AK7" s="22">
        <v>0</v>
      </c>
      <c r="AL7" s="26">
        <v>0</v>
      </c>
      <c r="AM7" s="23"/>
      <c r="AN7" s="27">
        <f>SUM(D7,G7,J7,M7,P7,S7,V7,Y7,AB7,AE7,AH7,AK7)</f>
        <v>471.82000000000005</v>
      </c>
      <c r="AO7" s="28">
        <f>SUM(E7,H7,K7,N7,Q7,T7,W7,Z7,AB7,AB7,AC7,AF7,AI7,AL7)</f>
        <v>42.05</v>
      </c>
      <c r="AP7" s="28">
        <v>231.61</v>
      </c>
      <c r="AQ7" s="29"/>
    </row>
    <row r="8" spans="1:43" ht="39.75" customHeight="1" x14ac:dyDescent="0.25">
      <c r="A8" s="71" t="s">
        <v>46</v>
      </c>
      <c r="B8" s="72" t="s">
        <v>47</v>
      </c>
      <c r="C8" s="30" t="s">
        <v>91</v>
      </c>
      <c r="D8" s="31">
        <v>0</v>
      </c>
      <c r="E8" s="31">
        <v>0</v>
      </c>
      <c r="F8" s="23">
        <f t="shared" ref="F8:F13" si="0">SUM(D8:E8)</f>
        <v>0</v>
      </c>
      <c r="G8" s="33">
        <v>0</v>
      </c>
      <c r="H8" s="34">
        <v>0</v>
      </c>
      <c r="I8" s="23">
        <f t="shared" ref="I8:I13" si="1">SUM(G8:H8)</f>
        <v>0</v>
      </c>
      <c r="J8" s="33">
        <v>0</v>
      </c>
      <c r="K8" s="34">
        <v>0</v>
      </c>
      <c r="L8" s="23">
        <f t="shared" ref="L8:L13" si="2">SUM(J8:K8)</f>
        <v>0</v>
      </c>
      <c r="M8" s="31">
        <v>0</v>
      </c>
      <c r="N8" s="35">
        <v>0</v>
      </c>
      <c r="O8" s="32"/>
      <c r="P8" s="31">
        <v>0</v>
      </c>
      <c r="Q8" s="35">
        <v>0</v>
      </c>
      <c r="R8" s="32"/>
      <c r="S8" s="31">
        <v>0</v>
      </c>
      <c r="T8" s="35">
        <v>0</v>
      </c>
      <c r="U8" s="32"/>
      <c r="V8" s="31">
        <v>0</v>
      </c>
      <c r="W8" s="35">
        <v>0</v>
      </c>
      <c r="X8" s="32"/>
      <c r="Y8" s="31">
        <v>0</v>
      </c>
      <c r="Z8" s="35">
        <v>0</v>
      </c>
      <c r="AA8" s="32"/>
      <c r="AB8" s="31">
        <v>0</v>
      </c>
      <c r="AC8" s="35">
        <v>0</v>
      </c>
      <c r="AD8" s="32"/>
      <c r="AE8" s="31">
        <v>0</v>
      </c>
      <c r="AF8" s="35">
        <v>0</v>
      </c>
      <c r="AG8" s="32"/>
      <c r="AH8" s="31">
        <v>0</v>
      </c>
      <c r="AI8" s="35">
        <v>0</v>
      </c>
      <c r="AJ8" s="32"/>
      <c r="AK8" s="31">
        <v>0</v>
      </c>
      <c r="AL8" s="35">
        <v>0</v>
      </c>
      <c r="AM8" s="32"/>
      <c r="AN8" s="27">
        <f t="shared" ref="AN8:AN13" si="3">SUM(D8,G8,J8,M8,P8,S8,V8,Y8,AB8,AE8,AH8,AK8)</f>
        <v>0</v>
      </c>
      <c r="AO8" s="28">
        <f t="shared" ref="AO8:AO12" si="4">SUM(E8,H8,K8,N8,Q8,T8,W8,Z8,AB8,AB8,AC8,AF8,AI8,AL8)</f>
        <v>0</v>
      </c>
      <c r="AP8" s="28"/>
      <c r="AQ8" s="29"/>
    </row>
    <row r="9" spans="1:43" ht="72" customHeight="1" x14ac:dyDescent="0.25">
      <c r="A9" s="70" t="s">
        <v>41</v>
      </c>
      <c r="B9" s="72" t="s">
        <v>42</v>
      </c>
      <c r="C9" s="36" t="s">
        <v>92</v>
      </c>
      <c r="D9" s="31">
        <v>0</v>
      </c>
      <c r="E9" s="31">
        <v>25.84</v>
      </c>
      <c r="F9" s="23">
        <f t="shared" si="0"/>
        <v>25.84</v>
      </c>
      <c r="G9" s="33">
        <v>0</v>
      </c>
      <c r="H9" s="34">
        <v>0</v>
      </c>
      <c r="I9" s="23">
        <f t="shared" si="1"/>
        <v>0</v>
      </c>
      <c r="J9" s="33">
        <v>0</v>
      </c>
      <c r="K9" s="34">
        <v>0</v>
      </c>
      <c r="L9" s="23">
        <f t="shared" si="2"/>
        <v>0</v>
      </c>
      <c r="M9" s="31">
        <v>0</v>
      </c>
      <c r="N9" s="35">
        <v>0</v>
      </c>
      <c r="O9" s="32">
        <f>SUM(M9:N9)</f>
        <v>0</v>
      </c>
      <c r="P9" s="31">
        <v>0</v>
      </c>
      <c r="Q9" s="35">
        <v>22.31</v>
      </c>
      <c r="R9" s="32">
        <f>SUM(P9:Q9)</f>
        <v>22.31</v>
      </c>
      <c r="S9" s="31">
        <v>0</v>
      </c>
      <c r="T9" s="35">
        <v>1.38</v>
      </c>
      <c r="U9" s="32">
        <f>SUM(S9:T9)</f>
        <v>1.38</v>
      </c>
      <c r="V9" s="31">
        <v>0</v>
      </c>
      <c r="W9" s="35">
        <v>13.8</v>
      </c>
      <c r="X9" s="32">
        <f>SUM(V9:W9)</f>
        <v>13.8</v>
      </c>
      <c r="Y9" s="31">
        <v>0</v>
      </c>
      <c r="Z9" s="35">
        <v>0</v>
      </c>
      <c r="AA9" s="32">
        <f>SUM(Y9:Z9)</f>
        <v>0</v>
      </c>
      <c r="AB9" s="31">
        <v>0</v>
      </c>
      <c r="AC9" s="35">
        <v>0</v>
      </c>
      <c r="AD9" s="32">
        <f>SUM(AB9:AC9)</f>
        <v>0</v>
      </c>
      <c r="AE9" s="31">
        <v>0</v>
      </c>
      <c r="AF9" s="35">
        <v>13.34</v>
      </c>
      <c r="AG9" s="32">
        <f>SUM(AE9:AF9)</f>
        <v>13.34</v>
      </c>
      <c r="AH9" s="31">
        <v>0</v>
      </c>
      <c r="AI9" s="35">
        <v>37.590000000000003</v>
      </c>
      <c r="AJ9" s="32">
        <f>SUM(AH9:AI9)</f>
        <v>37.590000000000003</v>
      </c>
      <c r="AK9" s="31">
        <v>0</v>
      </c>
      <c r="AL9" s="35">
        <v>0</v>
      </c>
      <c r="AM9" s="32">
        <f>SUM(AK9:AL9)</f>
        <v>0</v>
      </c>
      <c r="AN9" s="27">
        <f t="shared" si="3"/>
        <v>0</v>
      </c>
      <c r="AO9" s="28">
        <f t="shared" si="4"/>
        <v>114.26</v>
      </c>
      <c r="AP9" s="28"/>
      <c r="AQ9" s="29"/>
    </row>
    <row r="10" spans="1:43" ht="71.25" customHeight="1" x14ac:dyDescent="0.25">
      <c r="A10" s="70" t="s">
        <v>44</v>
      </c>
      <c r="B10" s="72" t="s">
        <v>45</v>
      </c>
      <c r="C10" s="36" t="s">
        <v>93</v>
      </c>
      <c r="D10" s="31">
        <v>0</v>
      </c>
      <c r="E10" s="31">
        <v>0</v>
      </c>
      <c r="F10" s="23">
        <f t="shared" si="0"/>
        <v>0</v>
      </c>
      <c r="G10" s="33">
        <v>0</v>
      </c>
      <c r="H10" s="34">
        <v>0</v>
      </c>
      <c r="I10" s="23">
        <f t="shared" si="1"/>
        <v>0</v>
      </c>
      <c r="J10" s="33">
        <v>0</v>
      </c>
      <c r="K10" s="34">
        <v>19.78</v>
      </c>
      <c r="L10" s="23">
        <f t="shared" si="2"/>
        <v>19.78</v>
      </c>
      <c r="M10" s="31">
        <v>0</v>
      </c>
      <c r="N10" s="35">
        <v>0</v>
      </c>
      <c r="O10" s="32">
        <f t="shared" ref="O10:O13" si="5">SUM(M10:N10)</f>
        <v>0</v>
      </c>
      <c r="P10" s="31">
        <v>209.24</v>
      </c>
      <c r="Q10" s="35">
        <v>25.3</v>
      </c>
      <c r="R10" s="32">
        <f t="shared" ref="R10:R13" si="6">SUM(P10:Q10)</f>
        <v>234.54000000000002</v>
      </c>
      <c r="S10" s="31">
        <v>0</v>
      </c>
      <c r="T10" s="35">
        <v>56.2</v>
      </c>
      <c r="U10" s="32">
        <f t="shared" ref="U10:U13" si="7">SUM(S10:T10)</f>
        <v>56.2</v>
      </c>
      <c r="V10" s="31">
        <v>0</v>
      </c>
      <c r="W10" s="35">
        <v>0</v>
      </c>
      <c r="X10" s="32">
        <f t="shared" ref="X10:X13" si="8">SUM(V10:W10)</f>
        <v>0</v>
      </c>
      <c r="Y10" s="31">
        <v>0</v>
      </c>
      <c r="Z10" s="35">
        <v>0</v>
      </c>
      <c r="AA10" s="32">
        <f t="shared" ref="AA10:AA13" si="9">SUM(Y10:Z10)</f>
        <v>0</v>
      </c>
      <c r="AB10" s="31">
        <v>0</v>
      </c>
      <c r="AC10" s="35">
        <v>0</v>
      </c>
      <c r="AD10" s="32">
        <f t="shared" ref="AD10:AD13" si="10">SUM(AB10:AC10)</f>
        <v>0</v>
      </c>
      <c r="AE10" s="31">
        <v>0</v>
      </c>
      <c r="AF10" s="35">
        <v>43.24</v>
      </c>
      <c r="AG10" s="32">
        <f t="shared" ref="AG10:AG13" si="11">SUM(AE10:AF10)</f>
        <v>43.24</v>
      </c>
      <c r="AH10" s="31">
        <v>80.47</v>
      </c>
      <c r="AI10" s="35">
        <v>17.25</v>
      </c>
      <c r="AJ10" s="32">
        <f t="shared" ref="AJ10:AJ13" si="12">SUM(AH10:AI10)</f>
        <v>97.72</v>
      </c>
      <c r="AK10" s="31">
        <v>0</v>
      </c>
      <c r="AL10" s="35">
        <v>0</v>
      </c>
      <c r="AM10" s="32">
        <f t="shared" ref="AM10:AM13" si="13">SUM(AK10:AL10)</f>
        <v>0</v>
      </c>
      <c r="AN10" s="27">
        <f t="shared" si="3"/>
        <v>289.71000000000004</v>
      </c>
      <c r="AO10" s="28">
        <f t="shared" si="4"/>
        <v>161.77000000000001</v>
      </c>
      <c r="AP10" s="28">
        <v>123.67</v>
      </c>
      <c r="AQ10" s="29"/>
    </row>
    <row r="11" spans="1:43" ht="50.25" customHeight="1" x14ac:dyDescent="0.25">
      <c r="A11" s="71" t="s">
        <v>43</v>
      </c>
      <c r="B11" s="72" t="s">
        <v>40</v>
      </c>
      <c r="C11" s="36" t="s">
        <v>92</v>
      </c>
      <c r="D11" s="31">
        <v>0</v>
      </c>
      <c r="E11" s="31">
        <v>0</v>
      </c>
      <c r="F11" s="23">
        <f t="shared" si="0"/>
        <v>0</v>
      </c>
      <c r="G11" s="33">
        <v>0</v>
      </c>
      <c r="H11" s="34">
        <v>0</v>
      </c>
      <c r="I11" s="23">
        <f t="shared" si="1"/>
        <v>0</v>
      </c>
      <c r="J11" s="33">
        <v>0</v>
      </c>
      <c r="K11" s="34">
        <v>0</v>
      </c>
      <c r="L11" s="23">
        <f t="shared" si="2"/>
        <v>0</v>
      </c>
      <c r="M11" s="31">
        <v>0</v>
      </c>
      <c r="N11" s="35">
        <v>0</v>
      </c>
      <c r="O11" s="32">
        <f t="shared" si="5"/>
        <v>0</v>
      </c>
      <c r="P11" s="31">
        <v>0</v>
      </c>
      <c r="Q11" s="35">
        <v>0</v>
      </c>
      <c r="R11" s="32">
        <f t="shared" si="6"/>
        <v>0</v>
      </c>
      <c r="S11" s="31">
        <v>0</v>
      </c>
      <c r="T11" s="35">
        <v>0</v>
      </c>
      <c r="U11" s="32">
        <f t="shared" si="7"/>
        <v>0</v>
      </c>
      <c r="V11" s="31">
        <v>0</v>
      </c>
      <c r="W11" s="35">
        <v>0</v>
      </c>
      <c r="X11" s="32">
        <f t="shared" si="8"/>
        <v>0</v>
      </c>
      <c r="Y11" s="37">
        <v>0</v>
      </c>
      <c r="Z11" s="37">
        <v>0</v>
      </c>
      <c r="AA11" s="32">
        <f t="shared" si="9"/>
        <v>0</v>
      </c>
      <c r="AB11" s="37">
        <v>0</v>
      </c>
      <c r="AC11" s="37">
        <v>0</v>
      </c>
      <c r="AD11" s="32">
        <f t="shared" si="10"/>
        <v>0</v>
      </c>
      <c r="AE11" s="37">
        <v>0</v>
      </c>
      <c r="AF11" s="37">
        <v>0</v>
      </c>
      <c r="AG11" s="32">
        <f t="shared" si="11"/>
        <v>0</v>
      </c>
      <c r="AH11" s="37">
        <v>106.68</v>
      </c>
      <c r="AI11" s="37">
        <v>0</v>
      </c>
      <c r="AJ11" s="32">
        <f t="shared" si="12"/>
        <v>106.68</v>
      </c>
      <c r="AK11" s="37">
        <v>0</v>
      </c>
      <c r="AL11" s="37">
        <v>15.18</v>
      </c>
      <c r="AM11" s="32">
        <f t="shared" si="13"/>
        <v>15.18</v>
      </c>
      <c r="AN11" s="27">
        <f t="shared" si="3"/>
        <v>106.68</v>
      </c>
      <c r="AO11" s="28">
        <f t="shared" si="4"/>
        <v>15.18</v>
      </c>
      <c r="AP11" s="28"/>
      <c r="AQ11" s="29"/>
    </row>
    <row r="12" spans="1:43" ht="44.25" customHeight="1" x14ac:dyDescent="0.25">
      <c r="A12" s="69" t="s">
        <v>38</v>
      </c>
      <c r="B12" s="73" t="s">
        <v>39</v>
      </c>
      <c r="C12" s="36" t="s">
        <v>94</v>
      </c>
      <c r="D12" s="37">
        <v>26.67</v>
      </c>
      <c r="E12" s="37">
        <v>18.66</v>
      </c>
      <c r="F12" s="23">
        <f t="shared" si="0"/>
        <v>45.33</v>
      </c>
      <c r="G12" s="37">
        <v>0</v>
      </c>
      <c r="H12" s="37">
        <v>54.78</v>
      </c>
      <c r="I12" s="23">
        <f t="shared" si="1"/>
        <v>54.78</v>
      </c>
      <c r="J12" s="37">
        <v>26.67</v>
      </c>
      <c r="K12" s="37">
        <v>0</v>
      </c>
      <c r="L12" s="23">
        <f t="shared" si="2"/>
        <v>26.67</v>
      </c>
      <c r="M12" s="37">
        <v>338.47</v>
      </c>
      <c r="N12" s="37">
        <v>37.25</v>
      </c>
      <c r="O12" s="32">
        <f t="shared" si="5"/>
        <v>375.72</v>
      </c>
      <c r="P12" s="37">
        <v>0</v>
      </c>
      <c r="Q12" s="37">
        <v>50.65</v>
      </c>
      <c r="R12" s="32">
        <f t="shared" si="6"/>
        <v>50.65</v>
      </c>
      <c r="S12" s="37">
        <v>0</v>
      </c>
      <c r="T12" s="37">
        <v>84.87</v>
      </c>
      <c r="U12" s="32">
        <f t="shared" si="7"/>
        <v>84.87</v>
      </c>
      <c r="V12" s="37">
        <v>0</v>
      </c>
      <c r="W12" s="37">
        <v>25.39</v>
      </c>
      <c r="X12" s="32">
        <f t="shared" si="8"/>
        <v>25.39</v>
      </c>
      <c r="Y12" s="37">
        <v>0</v>
      </c>
      <c r="Z12" s="37">
        <v>0</v>
      </c>
      <c r="AA12" s="32">
        <f t="shared" si="9"/>
        <v>0</v>
      </c>
      <c r="AB12" s="37">
        <v>0</v>
      </c>
      <c r="AC12" s="37">
        <v>0</v>
      </c>
      <c r="AD12" s="32">
        <f t="shared" si="10"/>
        <v>0</v>
      </c>
      <c r="AE12" s="31">
        <v>0</v>
      </c>
      <c r="AF12" s="35">
        <v>31.47</v>
      </c>
      <c r="AG12" s="32">
        <f t="shared" si="11"/>
        <v>31.47</v>
      </c>
      <c r="AH12" s="31">
        <v>0</v>
      </c>
      <c r="AI12" s="35">
        <v>64.17</v>
      </c>
      <c r="AJ12" s="32">
        <f t="shared" si="12"/>
        <v>64.17</v>
      </c>
      <c r="AK12" s="31">
        <v>0</v>
      </c>
      <c r="AL12" s="35">
        <v>0</v>
      </c>
      <c r="AM12" s="32">
        <f t="shared" si="13"/>
        <v>0</v>
      </c>
      <c r="AN12" s="27">
        <f t="shared" si="3"/>
        <v>391.81000000000006</v>
      </c>
      <c r="AO12" s="28">
        <f t="shared" si="4"/>
        <v>367.24000000000007</v>
      </c>
      <c r="AP12" s="28">
        <v>261.11</v>
      </c>
      <c r="AQ12" s="29"/>
    </row>
    <row r="13" spans="1:43" ht="39.75" customHeight="1" x14ac:dyDescent="0.25">
      <c r="A13" s="90" t="s">
        <v>88</v>
      </c>
      <c r="B13" s="89" t="s">
        <v>89</v>
      </c>
      <c r="C13" s="36" t="s">
        <v>91</v>
      </c>
      <c r="D13" s="31">
        <v>0</v>
      </c>
      <c r="E13" s="31">
        <v>0</v>
      </c>
      <c r="F13" s="23">
        <f t="shared" si="0"/>
        <v>0</v>
      </c>
      <c r="G13" s="33">
        <v>0</v>
      </c>
      <c r="H13" s="34">
        <v>0</v>
      </c>
      <c r="I13" s="23">
        <f t="shared" si="1"/>
        <v>0</v>
      </c>
      <c r="J13" s="33">
        <v>0</v>
      </c>
      <c r="K13" s="34">
        <v>0</v>
      </c>
      <c r="L13" s="23">
        <f t="shared" si="2"/>
        <v>0</v>
      </c>
      <c r="M13" s="31">
        <v>0</v>
      </c>
      <c r="N13" s="35">
        <v>0</v>
      </c>
      <c r="O13" s="32">
        <f t="shared" si="5"/>
        <v>0</v>
      </c>
      <c r="P13" s="31">
        <v>0</v>
      </c>
      <c r="Q13" s="35">
        <v>0</v>
      </c>
      <c r="R13" s="32">
        <f t="shared" si="6"/>
        <v>0</v>
      </c>
      <c r="S13" s="31">
        <v>0</v>
      </c>
      <c r="T13" s="35">
        <v>0</v>
      </c>
      <c r="U13" s="32">
        <f t="shared" si="7"/>
        <v>0</v>
      </c>
      <c r="V13" s="31">
        <v>354.72</v>
      </c>
      <c r="W13" s="35">
        <v>0</v>
      </c>
      <c r="X13" s="32">
        <f t="shared" si="8"/>
        <v>354.72</v>
      </c>
      <c r="Y13" s="31">
        <v>30.61</v>
      </c>
      <c r="Z13" s="35">
        <v>0</v>
      </c>
      <c r="AA13" s="32">
        <f t="shared" si="9"/>
        <v>30.61</v>
      </c>
      <c r="AB13" s="31">
        <v>0</v>
      </c>
      <c r="AC13" s="35">
        <v>0</v>
      </c>
      <c r="AD13" s="32">
        <f t="shared" si="10"/>
        <v>0</v>
      </c>
      <c r="AE13" s="31">
        <v>0</v>
      </c>
      <c r="AF13" s="35">
        <v>0</v>
      </c>
      <c r="AG13" s="32">
        <f t="shared" si="11"/>
        <v>0</v>
      </c>
      <c r="AH13" s="31">
        <v>87.27</v>
      </c>
      <c r="AI13" s="35">
        <v>0</v>
      </c>
      <c r="AJ13" s="32">
        <f t="shared" si="12"/>
        <v>87.27</v>
      </c>
      <c r="AK13" s="31">
        <v>0</v>
      </c>
      <c r="AL13" s="35">
        <v>0</v>
      </c>
      <c r="AM13" s="32">
        <f t="shared" si="13"/>
        <v>0</v>
      </c>
      <c r="AN13" s="27">
        <f t="shared" si="3"/>
        <v>472.6</v>
      </c>
      <c r="AO13" s="28">
        <f>SUM(E13,H13,K13,N13,Q13,T13,W13,Z13,AB13,AB13,AC13,AF13,AI13,AL13)</f>
        <v>0</v>
      </c>
      <c r="AP13" s="28">
        <v>231.61</v>
      </c>
      <c r="AQ13" s="29"/>
    </row>
    <row r="14" spans="1:43" ht="15.75" thickBot="1" x14ac:dyDescent="0.3">
      <c r="A14" s="38"/>
      <c r="B14" s="39"/>
      <c r="C14" s="40"/>
      <c r="D14" s="41"/>
      <c r="E14" s="42"/>
      <c r="F14" s="43"/>
      <c r="G14" s="44"/>
      <c r="H14" s="45"/>
      <c r="I14" s="43"/>
      <c r="J14" s="44"/>
      <c r="K14" s="45"/>
      <c r="L14" s="43"/>
      <c r="M14" s="42"/>
      <c r="N14" s="46"/>
      <c r="O14" s="43"/>
      <c r="P14" s="42"/>
      <c r="Q14" s="46"/>
      <c r="R14" s="43"/>
      <c r="S14" s="42"/>
      <c r="T14" s="46"/>
      <c r="U14" s="43"/>
      <c r="V14" s="42"/>
      <c r="W14" s="46"/>
      <c r="X14" s="43"/>
      <c r="Y14" s="42"/>
      <c r="Z14" s="46"/>
      <c r="AA14" s="43"/>
      <c r="AB14" s="42"/>
      <c r="AC14" s="46"/>
      <c r="AD14" s="43"/>
      <c r="AE14" s="42"/>
      <c r="AF14" s="46"/>
      <c r="AG14" s="43"/>
      <c r="AH14" s="42"/>
      <c r="AI14" s="46"/>
      <c r="AJ14" s="43"/>
      <c r="AK14" s="42"/>
      <c r="AL14" s="46"/>
      <c r="AM14" s="43"/>
      <c r="AN14" s="47"/>
      <c r="AO14" s="48"/>
      <c r="AP14" s="48"/>
      <c r="AQ14" s="49"/>
    </row>
    <row r="15" spans="1:43" ht="16.5" thickTop="1" thickBot="1" x14ac:dyDescent="0.3">
      <c r="A15" s="50"/>
      <c r="B15" s="50"/>
      <c r="C15" s="51"/>
      <c r="D15" s="52">
        <f>SUM(D7:D14)</f>
        <v>26.67</v>
      </c>
      <c r="E15" s="53">
        <f>SUM(E7:E13)</f>
        <v>44.5</v>
      </c>
      <c r="F15" s="54">
        <f>SUM(F7:F13)</f>
        <v>71.17</v>
      </c>
      <c r="G15" s="55">
        <f>SUM(G7:G13)</f>
        <v>0</v>
      </c>
      <c r="H15" s="55">
        <f t="shared" ref="H15:AO15" si="14">SUM(H7:H13)</f>
        <v>54.78</v>
      </c>
      <c r="I15" s="55">
        <f t="shared" si="14"/>
        <v>54.78</v>
      </c>
      <c r="J15" s="55">
        <f t="shared" si="14"/>
        <v>26.67</v>
      </c>
      <c r="K15" s="55">
        <f t="shared" si="14"/>
        <v>19.78</v>
      </c>
      <c r="L15" s="55">
        <f t="shared" si="14"/>
        <v>46.45</v>
      </c>
      <c r="M15" s="55">
        <f t="shared" si="14"/>
        <v>338.47</v>
      </c>
      <c r="N15" s="55">
        <f t="shared" si="14"/>
        <v>37.25</v>
      </c>
      <c r="O15" s="55">
        <f t="shared" si="14"/>
        <v>375.72</v>
      </c>
      <c r="P15" s="55">
        <f t="shared" si="14"/>
        <v>209.24</v>
      </c>
      <c r="Q15" s="55">
        <f t="shared" si="14"/>
        <v>98.259999999999991</v>
      </c>
      <c r="R15" s="55">
        <f t="shared" si="14"/>
        <v>307.5</v>
      </c>
      <c r="S15" s="55">
        <f t="shared" si="14"/>
        <v>0</v>
      </c>
      <c r="T15" s="55">
        <f t="shared" si="14"/>
        <v>142.45000000000002</v>
      </c>
      <c r="U15" s="55">
        <f t="shared" si="14"/>
        <v>142.45000000000002</v>
      </c>
      <c r="V15" s="55">
        <f t="shared" si="14"/>
        <v>773.2</v>
      </c>
      <c r="W15" s="55">
        <f t="shared" si="14"/>
        <v>39.19</v>
      </c>
      <c r="X15" s="55">
        <f t="shared" si="14"/>
        <v>393.91</v>
      </c>
      <c r="Y15" s="55">
        <f t="shared" si="14"/>
        <v>83.95</v>
      </c>
      <c r="Z15" s="55">
        <f t="shared" si="14"/>
        <v>42.05</v>
      </c>
      <c r="AA15" s="55">
        <f t="shared" si="14"/>
        <v>30.61</v>
      </c>
      <c r="AB15" s="55">
        <f t="shared" si="14"/>
        <v>0</v>
      </c>
      <c r="AC15" s="55">
        <f t="shared" si="14"/>
        <v>0</v>
      </c>
      <c r="AD15" s="55">
        <f t="shared" si="14"/>
        <v>0</v>
      </c>
      <c r="AE15" s="55">
        <f t="shared" si="14"/>
        <v>0</v>
      </c>
      <c r="AF15" s="55">
        <f t="shared" si="14"/>
        <v>88.05</v>
      </c>
      <c r="AG15" s="55">
        <f t="shared" si="14"/>
        <v>88.05</v>
      </c>
      <c r="AH15" s="55">
        <f t="shared" si="14"/>
        <v>274.42</v>
      </c>
      <c r="AI15" s="55">
        <f t="shared" si="14"/>
        <v>119.01</v>
      </c>
      <c r="AJ15" s="55">
        <f t="shared" si="14"/>
        <v>393.43</v>
      </c>
      <c r="AK15" s="55">
        <f t="shared" si="14"/>
        <v>0</v>
      </c>
      <c r="AL15" s="55">
        <f t="shared" si="14"/>
        <v>15.18</v>
      </c>
      <c r="AM15" s="55">
        <f t="shared" si="14"/>
        <v>15.18</v>
      </c>
      <c r="AN15" s="55">
        <f t="shared" si="14"/>
        <v>1732.62</v>
      </c>
      <c r="AO15" s="55">
        <f t="shared" si="14"/>
        <v>700.50000000000011</v>
      </c>
      <c r="AP15" s="56"/>
      <c r="AQ15" s="57"/>
    </row>
    <row r="16" spans="1:43" ht="15.75" thickTop="1" x14ac:dyDescent="0.25"/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/>
  </sheetViews>
  <sheetFormatPr baseColWidth="10" defaultRowHeight="15" x14ac:dyDescent="0.25"/>
  <cols>
    <col min="2" max="2" width="35.5703125" customWidth="1"/>
    <col min="3" max="3" width="37.5703125" customWidth="1"/>
    <col min="4" max="4" width="15.28515625" customWidth="1"/>
    <col min="5" max="5" width="27" customWidth="1"/>
    <col min="6" max="6" width="33.42578125" customWidth="1"/>
  </cols>
  <sheetData>
    <row r="2" spans="1:6" x14ac:dyDescent="0.25">
      <c r="B2" s="60" t="s">
        <v>37</v>
      </c>
    </row>
    <row r="3" spans="1:6" x14ac:dyDescent="0.25">
      <c r="A3" s="58"/>
      <c r="B3" s="61" t="s">
        <v>21</v>
      </c>
      <c r="C3" s="61" t="s">
        <v>22</v>
      </c>
      <c r="D3" s="61" t="s">
        <v>23</v>
      </c>
      <c r="E3" s="61" t="s">
        <v>24</v>
      </c>
      <c r="F3" s="61" t="s">
        <v>25</v>
      </c>
    </row>
    <row r="4" spans="1:6" ht="29.25" customHeight="1" x14ac:dyDescent="0.25">
      <c r="A4" s="104" t="s">
        <v>20</v>
      </c>
      <c r="B4" s="68" t="s">
        <v>29</v>
      </c>
      <c r="C4" s="99" t="s">
        <v>30</v>
      </c>
      <c r="D4" s="62">
        <v>50.85</v>
      </c>
      <c r="E4" s="65" t="s">
        <v>31</v>
      </c>
      <c r="F4" s="102" t="s">
        <v>32</v>
      </c>
    </row>
    <row r="5" spans="1:6" x14ac:dyDescent="0.25">
      <c r="A5" s="105"/>
      <c r="B5" s="68" t="s">
        <v>33</v>
      </c>
      <c r="C5" s="100"/>
      <c r="D5" s="63">
        <v>56.44</v>
      </c>
      <c r="E5" s="65" t="s">
        <v>34</v>
      </c>
      <c r="F5" s="102"/>
    </row>
    <row r="6" spans="1:6" ht="18.75" customHeight="1" thickBot="1" x14ac:dyDescent="0.3">
      <c r="A6" s="106"/>
      <c r="B6" s="67" t="s">
        <v>35</v>
      </c>
      <c r="C6" s="101"/>
      <c r="D6" s="64">
        <v>261.11</v>
      </c>
      <c r="E6" s="66" t="s">
        <v>36</v>
      </c>
      <c r="F6" s="103"/>
    </row>
    <row r="9" spans="1:6" x14ac:dyDescent="0.25">
      <c r="B9" s="60" t="s">
        <v>58</v>
      </c>
    </row>
    <row r="10" spans="1:6" x14ac:dyDescent="0.25">
      <c r="A10" s="58"/>
      <c r="B10" s="61" t="s">
        <v>21</v>
      </c>
      <c r="C10" s="61" t="s">
        <v>22</v>
      </c>
      <c r="D10" s="61" t="s">
        <v>23</v>
      </c>
      <c r="E10" s="61" t="s">
        <v>24</v>
      </c>
      <c r="F10" s="61" t="s">
        <v>25</v>
      </c>
    </row>
    <row r="11" spans="1:6" ht="43.5" customHeight="1" x14ac:dyDescent="0.25">
      <c r="A11" s="107" t="s">
        <v>20</v>
      </c>
      <c r="B11" s="76" t="s">
        <v>50</v>
      </c>
      <c r="C11" s="75" t="s">
        <v>51</v>
      </c>
      <c r="D11" s="74">
        <v>247.42</v>
      </c>
      <c r="E11" s="59" t="s">
        <v>52</v>
      </c>
      <c r="F11" s="58" t="s">
        <v>53</v>
      </c>
    </row>
    <row r="12" spans="1:6" ht="36" customHeight="1" x14ac:dyDescent="0.25">
      <c r="A12" s="108"/>
      <c r="B12" s="76" t="s">
        <v>54</v>
      </c>
      <c r="C12" s="75" t="s">
        <v>51</v>
      </c>
      <c r="D12" s="74">
        <v>327.52</v>
      </c>
      <c r="E12" s="59" t="s">
        <v>55</v>
      </c>
      <c r="F12" s="58" t="s">
        <v>53</v>
      </c>
    </row>
    <row r="13" spans="1:6" ht="57.75" customHeight="1" x14ac:dyDescent="0.25">
      <c r="A13" s="109"/>
      <c r="B13" s="76" t="s">
        <v>56</v>
      </c>
      <c r="C13" s="75" t="s">
        <v>51</v>
      </c>
      <c r="D13" s="74">
        <v>123.67</v>
      </c>
      <c r="E13" s="59" t="s">
        <v>57</v>
      </c>
      <c r="F13" s="58" t="s">
        <v>53</v>
      </c>
    </row>
    <row r="17" spans="1:7" s="77" customFormat="1" x14ac:dyDescent="0.25">
      <c r="B17" s="78" t="s">
        <v>78</v>
      </c>
      <c r="C17" s="79"/>
      <c r="D17" s="80"/>
      <c r="E17" s="80"/>
    </row>
    <row r="18" spans="1:7" s="77" customFormat="1" ht="30" x14ac:dyDescent="0.25">
      <c r="A18" s="81"/>
      <c r="B18" s="82" t="s">
        <v>21</v>
      </c>
      <c r="C18" s="82" t="s">
        <v>22</v>
      </c>
      <c r="D18" s="82" t="s">
        <v>23</v>
      </c>
      <c r="E18" s="82" t="s">
        <v>24</v>
      </c>
      <c r="F18" s="82" t="s">
        <v>25</v>
      </c>
    </row>
    <row r="19" spans="1:7" s="77" customFormat="1" ht="45" x14ac:dyDescent="0.25">
      <c r="A19" s="87" t="s">
        <v>20</v>
      </c>
      <c r="B19" s="83" t="s">
        <v>60</v>
      </c>
      <c r="C19" s="83" t="s">
        <v>61</v>
      </c>
      <c r="D19" s="84">
        <v>123.67</v>
      </c>
      <c r="E19" s="85" t="s">
        <v>36</v>
      </c>
      <c r="F19" s="83" t="s">
        <v>62</v>
      </c>
    </row>
    <row r="20" spans="1:7" s="77" customFormat="1" ht="45" x14ac:dyDescent="0.25">
      <c r="A20" s="87" t="s">
        <v>63</v>
      </c>
      <c r="B20" s="83" t="s">
        <v>64</v>
      </c>
      <c r="C20" s="83" t="s">
        <v>65</v>
      </c>
      <c r="D20" s="84">
        <v>107.94</v>
      </c>
      <c r="E20" s="85" t="s">
        <v>36</v>
      </c>
      <c r="F20" s="83" t="s">
        <v>62</v>
      </c>
    </row>
    <row r="21" spans="1:7" s="77" customFormat="1" x14ac:dyDescent="0.25">
      <c r="A21" s="87" t="s">
        <v>66</v>
      </c>
      <c r="B21" s="83" t="s">
        <v>67</v>
      </c>
      <c r="C21" s="83" t="s">
        <v>68</v>
      </c>
      <c r="D21" s="84">
        <v>264.52</v>
      </c>
      <c r="E21" s="85" t="s">
        <v>69</v>
      </c>
      <c r="F21" s="83" t="s">
        <v>62</v>
      </c>
      <c r="G21" s="86"/>
    </row>
    <row r="22" spans="1:7" s="77" customFormat="1" ht="60" x14ac:dyDescent="0.25">
      <c r="A22" s="87" t="s">
        <v>70</v>
      </c>
      <c r="B22" s="83" t="s">
        <v>71</v>
      </c>
      <c r="C22" s="83" t="s">
        <v>72</v>
      </c>
      <c r="D22" s="84">
        <v>416.16</v>
      </c>
      <c r="E22" s="85" t="s">
        <v>73</v>
      </c>
      <c r="F22" s="83" t="s">
        <v>62</v>
      </c>
      <c r="G22" s="86"/>
    </row>
    <row r="23" spans="1:7" s="77" customFormat="1" ht="90" x14ac:dyDescent="0.25">
      <c r="A23" s="87" t="s">
        <v>74</v>
      </c>
      <c r="B23" s="83" t="s">
        <v>75</v>
      </c>
      <c r="C23" s="83" t="s">
        <v>76</v>
      </c>
      <c r="D23" s="84">
        <v>166.95</v>
      </c>
      <c r="E23" s="85" t="s">
        <v>36</v>
      </c>
      <c r="F23" s="83" t="s">
        <v>62</v>
      </c>
      <c r="G23" s="86"/>
    </row>
    <row r="24" spans="1:7" s="77" customFormat="1" x14ac:dyDescent="0.25">
      <c r="D24" s="80"/>
      <c r="E24" s="80"/>
    </row>
    <row r="25" spans="1:7" s="77" customFormat="1" x14ac:dyDescent="0.25">
      <c r="D25" s="80"/>
      <c r="E25" s="80"/>
    </row>
    <row r="26" spans="1:7" s="77" customFormat="1" x14ac:dyDescent="0.25">
      <c r="D26" s="80"/>
      <c r="E26" s="80"/>
    </row>
    <row r="27" spans="1:7" s="77" customFormat="1" x14ac:dyDescent="0.25">
      <c r="B27" s="78" t="s">
        <v>90</v>
      </c>
      <c r="C27" s="79"/>
      <c r="D27" s="80"/>
      <c r="E27" s="80"/>
    </row>
    <row r="28" spans="1:7" s="77" customFormat="1" ht="30" x14ac:dyDescent="0.25">
      <c r="A28" s="81"/>
      <c r="B28" s="82" t="s">
        <v>21</v>
      </c>
      <c r="C28" s="82" t="s">
        <v>22</v>
      </c>
      <c r="D28" s="82" t="s">
        <v>23</v>
      </c>
      <c r="E28" s="82" t="s">
        <v>24</v>
      </c>
      <c r="F28" s="82" t="s">
        <v>25</v>
      </c>
    </row>
    <row r="29" spans="1:7" s="77" customFormat="1" ht="45" x14ac:dyDescent="0.25">
      <c r="A29" s="87" t="s">
        <v>20</v>
      </c>
      <c r="B29" s="83" t="s">
        <v>60</v>
      </c>
      <c r="C29" s="83" t="s">
        <v>61</v>
      </c>
      <c r="D29" s="84">
        <v>123.67</v>
      </c>
      <c r="E29" s="85" t="s">
        <v>36</v>
      </c>
      <c r="F29" s="83" t="s">
        <v>62</v>
      </c>
    </row>
    <row r="30" spans="1:7" s="77" customFormat="1" ht="45" x14ac:dyDescent="0.25">
      <c r="A30" s="87" t="s">
        <v>63</v>
      </c>
      <c r="B30" s="83" t="s">
        <v>64</v>
      </c>
      <c r="C30" s="83" t="s">
        <v>65</v>
      </c>
      <c r="D30" s="84">
        <v>107.94</v>
      </c>
      <c r="E30" s="85" t="s">
        <v>36</v>
      </c>
      <c r="F30" s="83" t="s">
        <v>62</v>
      </c>
    </row>
    <row r="31" spans="1:7" s="77" customFormat="1" x14ac:dyDescent="0.25">
      <c r="A31" s="87" t="s">
        <v>66</v>
      </c>
      <c r="B31" s="83" t="s">
        <v>67</v>
      </c>
      <c r="C31" s="83" t="s">
        <v>68</v>
      </c>
      <c r="D31" s="84">
        <v>264.52</v>
      </c>
      <c r="E31" s="85" t="s">
        <v>69</v>
      </c>
      <c r="F31" s="83" t="s">
        <v>62</v>
      </c>
    </row>
    <row r="32" spans="1:7" s="77" customFormat="1" ht="60" x14ac:dyDescent="0.25">
      <c r="A32" s="87" t="s">
        <v>70</v>
      </c>
      <c r="B32" s="83" t="s">
        <v>71</v>
      </c>
      <c r="C32" s="83" t="s">
        <v>77</v>
      </c>
      <c r="D32" s="84">
        <v>416.16</v>
      </c>
      <c r="E32" s="85" t="s">
        <v>73</v>
      </c>
      <c r="F32" s="83" t="s">
        <v>62</v>
      </c>
    </row>
    <row r="33" spans="1:7" s="77" customFormat="1" ht="90" x14ac:dyDescent="0.25">
      <c r="A33" s="87" t="s">
        <v>74</v>
      </c>
      <c r="B33" s="83" t="s">
        <v>75</v>
      </c>
      <c r="C33" s="83" t="s">
        <v>76</v>
      </c>
      <c r="D33" s="84">
        <v>166.95</v>
      </c>
      <c r="E33" s="85" t="s">
        <v>36</v>
      </c>
      <c r="F33" s="83" t="s">
        <v>62</v>
      </c>
      <c r="G33" s="86"/>
    </row>
  </sheetData>
  <mergeCells count="4">
    <mergeCell ref="C4:C6"/>
    <mergeCell ref="F4:F6"/>
    <mergeCell ref="A4:A6"/>
    <mergeCell ref="A11:A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tabSelected="1" workbookViewId="0">
      <selection activeCell="A2" sqref="A2"/>
    </sheetView>
  </sheetViews>
  <sheetFormatPr baseColWidth="10" defaultRowHeight="15" x14ac:dyDescent="0.25"/>
  <cols>
    <col min="2" max="2" width="44" customWidth="1"/>
    <col min="3" max="3" width="53.5703125" customWidth="1"/>
    <col min="4" max="4" width="19.140625" customWidth="1"/>
    <col min="5" max="5" width="17.140625" customWidth="1"/>
  </cols>
  <sheetData>
    <row r="2" spans="2:5" x14ac:dyDescent="0.25">
      <c r="B2" s="60" t="s">
        <v>59</v>
      </c>
    </row>
    <row r="3" spans="2:5" x14ac:dyDescent="0.25">
      <c r="B3" s="61" t="s">
        <v>26</v>
      </c>
      <c r="C3" s="61" t="s">
        <v>22</v>
      </c>
      <c r="D3" s="61" t="s">
        <v>23</v>
      </c>
      <c r="E3" s="61" t="s">
        <v>25</v>
      </c>
    </row>
    <row r="4" spans="2:5" ht="123" customHeight="1" x14ac:dyDescent="0.25">
      <c r="B4" s="83" t="s">
        <v>79</v>
      </c>
      <c r="C4" s="83" t="s">
        <v>80</v>
      </c>
      <c r="D4" s="84">
        <v>1619.28</v>
      </c>
      <c r="E4" s="83" t="s">
        <v>81</v>
      </c>
    </row>
    <row r="5" spans="2:5" ht="45" x14ac:dyDescent="0.25">
      <c r="B5" s="83" t="s">
        <v>82</v>
      </c>
      <c r="C5" s="83" t="s">
        <v>83</v>
      </c>
      <c r="D5" s="88">
        <v>71.87</v>
      </c>
      <c r="E5" s="83" t="s">
        <v>84</v>
      </c>
    </row>
    <row r="6" spans="2:5" ht="105" x14ac:dyDescent="0.25">
      <c r="B6" s="83" t="s">
        <v>85</v>
      </c>
      <c r="C6" s="83" t="s">
        <v>86</v>
      </c>
      <c r="D6" s="84">
        <v>100</v>
      </c>
      <c r="E6" s="83" t="s">
        <v>87</v>
      </c>
    </row>
    <row r="7" spans="2:5" x14ac:dyDescent="0.25">
      <c r="B7" s="91"/>
      <c r="C7" s="91"/>
      <c r="D7" s="91"/>
      <c r="E7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NURIAPS</cp:lastModifiedBy>
  <cp:lastPrinted>2023-01-31T11:55:53Z</cp:lastPrinted>
  <dcterms:created xsi:type="dcterms:W3CDTF">2018-12-13T11:35:10Z</dcterms:created>
  <dcterms:modified xsi:type="dcterms:W3CDTF">2023-02-03T12:00:07Z</dcterms:modified>
</cp:coreProperties>
</file>