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00" windowHeight="9390"/>
  </bookViews>
  <sheets>
    <sheet name="Dietas" sheetId="1" r:id="rId1"/>
    <sheet name="Viajes" sheetId="2" r:id="rId2"/>
    <sheet name="Gastos repre-proto" sheetId="3" r:id="rId3"/>
  </sheets>
  <calcPr calcId="145621"/>
</workbook>
</file>

<file path=xl/calcChain.xml><?xml version="1.0" encoding="utf-8"?>
<calcChain xmlns="http://schemas.openxmlformats.org/spreadsheetml/2006/main">
  <c r="D26" i="2" l="1"/>
  <c r="AG7" i="1" l="1"/>
  <c r="AG8" i="1"/>
  <c r="AG9" i="1"/>
  <c r="AG10" i="1"/>
  <c r="AG11" i="1"/>
  <c r="AG12" i="1"/>
  <c r="AG13" i="1"/>
  <c r="AG14" i="1"/>
  <c r="AG6" i="1"/>
  <c r="I6" i="1" l="1"/>
  <c r="I7" i="1"/>
  <c r="I8" i="1"/>
  <c r="I9" i="1"/>
  <c r="I10" i="1"/>
  <c r="I11" i="1"/>
  <c r="I12" i="1"/>
  <c r="I13" i="1"/>
  <c r="I14" i="1"/>
  <c r="F7" i="1"/>
  <c r="L7" i="1"/>
  <c r="O7" i="1"/>
  <c r="R7" i="1"/>
  <c r="U7" i="1"/>
  <c r="X7" i="1"/>
  <c r="AA7" i="1"/>
  <c r="AD7" i="1"/>
  <c r="AJ7" i="1"/>
  <c r="AM7" i="1"/>
  <c r="AN7" i="1"/>
  <c r="AO7" i="1"/>
  <c r="F8" i="1"/>
  <c r="L8" i="1"/>
  <c r="O8" i="1"/>
  <c r="R8" i="1"/>
  <c r="U8" i="1"/>
  <c r="X8" i="1"/>
  <c r="AA8" i="1"/>
  <c r="AD8" i="1"/>
  <c r="AJ8" i="1"/>
  <c r="AM8" i="1"/>
  <c r="AN8" i="1"/>
  <c r="AO8" i="1"/>
  <c r="F9" i="1"/>
  <c r="L9" i="1"/>
  <c r="O9" i="1"/>
  <c r="R9" i="1"/>
  <c r="U9" i="1"/>
  <c r="X9" i="1"/>
  <c r="AA9" i="1"/>
  <c r="AD9" i="1"/>
  <c r="AJ9" i="1"/>
  <c r="AM9" i="1"/>
  <c r="AN9" i="1"/>
  <c r="AO9" i="1"/>
  <c r="F10" i="1"/>
  <c r="L10" i="1"/>
  <c r="O10" i="1"/>
  <c r="R10" i="1"/>
  <c r="U10" i="1"/>
  <c r="X10" i="1"/>
  <c r="AA10" i="1"/>
  <c r="AD10" i="1"/>
  <c r="AJ10" i="1"/>
  <c r="AM10" i="1"/>
  <c r="AN10" i="1"/>
  <c r="AO10" i="1"/>
  <c r="F11" i="1"/>
  <c r="L11" i="1"/>
  <c r="O11" i="1"/>
  <c r="R11" i="1"/>
  <c r="U11" i="1"/>
  <c r="X11" i="1"/>
  <c r="AA11" i="1"/>
  <c r="AD11" i="1"/>
  <c r="AJ11" i="1"/>
  <c r="AM11" i="1"/>
  <c r="AN11" i="1"/>
  <c r="AO11" i="1"/>
  <c r="F12" i="1"/>
  <c r="L12" i="1"/>
  <c r="O12" i="1"/>
  <c r="R12" i="1"/>
  <c r="U12" i="1"/>
  <c r="X12" i="1"/>
  <c r="AA12" i="1"/>
  <c r="AD12" i="1"/>
  <c r="AJ12" i="1"/>
  <c r="AM12" i="1"/>
  <c r="AN12" i="1"/>
  <c r="AO12" i="1"/>
  <c r="F13" i="1"/>
  <c r="L13" i="1"/>
  <c r="O13" i="1"/>
  <c r="R13" i="1"/>
  <c r="U13" i="1"/>
  <c r="X13" i="1"/>
  <c r="AA13" i="1"/>
  <c r="AD13" i="1"/>
  <c r="AJ13" i="1"/>
  <c r="AM13" i="1"/>
  <c r="AN13" i="1"/>
  <c r="AO13" i="1"/>
  <c r="F14" i="1"/>
  <c r="L14" i="1"/>
  <c r="O14" i="1"/>
  <c r="R14" i="1"/>
  <c r="U14" i="1"/>
  <c r="X14" i="1"/>
  <c r="AA14" i="1"/>
  <c r="AD14" i="1"/>
  <c r="AJ14" i="1"/>
  <c r="AM14" i="1"/>
  <c r="AN14" i="1"/>
  <c r="AO14" i="1"/>
  <c r="AG15" i="1"/>
  <c r="AO6" i="1"/>
  <c r="AN6" i="1"/>
  <c r="AM6" i="1"/>
  <c r="AJ6" i="1"/>
  <c r="AD6" i="1"/>
  <c r="AA6" i="1"/>
  <c r="X6" i="1"/>
  <c r="U6" i="1"/>
  <c r="R6" i="1"/>
  <c r="O6" i="1"/>
  <c r="L6" i="1"/>
  <c r="F6" i="1"/>
  <c r="O15" i="1" l="1"/>
  <c r="R15" i="1"/>
  <c r="I15" i="1"/>
  <c r="AA15" i="1"/>
  <c r="AM15" i="1"/>
  <c r="U15" i="1"/>
  <c r="X15" i="1"/>
  <c r="L15" i="1"/>
  <c r="F15" i="1"/>
  <c r="AO15" i="1"/>
  <c r="AJ15" i="1"/>
  <c r="AD15" i="1"/>
  <c r="AN15" i="1"/>
</calcChain>
</file>

<file path=xl/sharedStrings.xml><?xml version="1.0" encoding="utf-8"?>
<sst xmlns="http://schemas.openxmlformats.org/spreadsheetml/2006/main" count="239" uniqueCount="125">
  <si>
    <t>NOMBRE Y APELLIDOS</t>
  </si>
  <si>
    <t>CARGO</t>
  </si>
  <si>
    <t>PROGRAMA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</si>
  <si>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</si>
  <si>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</si>
  <si>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</si>
  <si>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</si>
  <si>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</si>
  <si>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</si>
  <si>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</si>
  <si>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</si>
  <si>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</si>
  <si>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</si>
  <si>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</si>
  <si>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</si>
  <si>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</si>
  <si>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Alojam. 
y/o
manutenc.</t>
  </si>
  <si>
    <t>Locomoción</t>
  </si>
  <si>
    <t>Total</t>
  </si>
  <si>
    <t>Descuento por gastos directamente satisfechos</t>
  </si>
  <si>
    <t>Alto Cargo:</t>
  </si>
  <si>
    <t>Agenda 1</t>
  </si>
  <si>
    <t>Agenda 2</t>
  </si>
  <si>
    <t>Agenda 3</t>
  </si>
  <si>
    <t>Lugar y fechas</t>
  </si>
  <si>
    <t>Motivo</t>
  </si>
  <si>
    <t>Coste satisfecho</t>
  </si>
  <si>
    <t>Concepto</t>
  </si>
  <si>
    <t>Adjudicatario</t>
  </si>
  <si>
    <t>En euros</t>
  </si>
  <si>
    <t>Objeto</t>
  </si>
  <si>
    <t>COFIÑO GONZÁLEZ, JUAN MANUEL</t>
  </si>
  <si>
    <t>CONSEJERO</t>
  </si>
  <si>
    <t>10.01.511A</t>
  </si>
  <si>
    <t xml:space="preserve">GARCÍA GARCÍA, PABLO </t>
  </si>
  <si>
    <t>JEFE GABINETE</t>
  </si>
  <si>
    <t>ÁLVAREZ GONZÁLEZ, ANGELINA</t>
  </si>
  <si>
    <t>SECRETARIA GENERAL TÉCNICO</t>
  </si>
  <si>
    <t>RODRÍGUEZ FERNÁNDEZ, MIGUEL ÁNGEL</t>
  </si>
  <si>
    <t>D.G. DE FUNCIÓN PÚBLICA</t>
  </si>
  <si>
    <t>DEL VALLE CALDEVILLA, LUISA FERNANDA</t>
  </si>
  <si>
    <t>D.G. DE LA VICEPRESIDENCIA</t>
  </si>
  <si>
    <t>ROQUEÑÍ GUTIÉRREZ, NIEVES</t>
  </si>
  <si>
    <t>VICECONSEJERA M. AMBIENTE Y C.C.</t>
  </si>
  <si>
    <t>D.G. CALIDAD AMBIENTA Y CAMBIO C.</t>
  </si>
  <si>
    <t>MATEO PÉREZ, VANESA</t>
  </si>
  <si>
    <t>D.G. DEL AGUA</t>
  </si>
  <si>
    <t>HUERGO IGLESIAS, BEGOÑA ENEDINA</t>
  </si>
  <si>
    <t>DIRECTORA IAAP</t>
  </si>
  <si>
    <t>ALVAREZ CABRERO, PABLO LUIS</t>
  </si>
  <si>
    <t>10.06.441A</t>
  </si>
  <si>
    <t>10.02.112H</t>
  </si>
  <si>
    <t>10.03.121B</t>
  </si>
  <si>
    <t>10.08.121C</t>
  </si>
  <si>
    <t>INDEMNIZACIONES POR RAZÓN DE SERVICIO ABONADAS A ALTOS CARGOS EN EL AÑO 2022</t>
  </si>
  <si>
    <t xml:space="preserve">CONSEJERÍA DE ADMINISTRACIÓN AUTONÓMICA, MEDIO AMBIENTE Y CAMBIO CLIMÁTICO </t>
  </si>
  <si>
    <r>
      <t>NOTA: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Esta tabla </t>
    </r>
    <r>
      <rPr>
        <b/>
        <u/>
        <sz val="10"/>
        <rFont val="Calibri"/>
        <family val="2"/>
        <scheme val="minor"/>
      </rPr>
      <t>sólo recoge</t>
    </r>
    <r>
      <rPr>
        <sz val="10"/>
        <rFont val="Calibri"/>
        <family val="2"/>
        <scheme val="minor"/>
      </rPr>
      <t xml:space="preserve"> los gastos abonados a los interesados en nómina, pero no aquellos otros sufragados directamente por la Consejería, al carecer de dicha información.</t>
    </r>
  </si>
  <si>
    <r>
      <t>El criterio utilizado de consignación de datos es el de la fecha de abono de la indemnización</t>
    </r>
    <r>
      <rPr>
        <sz val="10"/>
        <rFont val="Calibri"/>
        <family val="2"/>
        <scheme val="minor"/>
      </rPr>
      <t xml:space="preserve">, con independencia de la fecha de realización de la comisión de servicios. </t>
    </r>
    <r>
      <rPr>
        <b/>
        <u/>
        <sz val="10"/>
        <rFont val="Calibri"/>
        <family val="2"/>
        <scheme val="minor"/>
      </rPr>
      <t>Puede</t>
    </r>
    <r>
      <rPr>
        <sz val="10"/>
        <rFont val="Calibri"/>
        <family val="2"/>
        <scheme val="minor"/>
      </rPr>
      <t xml:space="preserve">, por tanto, </t>
    </r>
    <r>
      <rPr>
        <b/>
        <u/>
        <sz val="10"/>
        <rFont val="Calibri"/>
        <family val="2"/>
        <scheme val="minor"/>
      </rPr>
      <t>no estar incluida</t>
    </r>
    <r>
      <rPr>
        <sz val="10"/>
        <rFont val="Calibri"/>
        <family val="2"/>
        <scheme val="minor"/>
      </rPr>
      <t xml:space="preserve"> la</t>
    </r>
    <r>
      <rPr>
        <b/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totalidad</t>
    </r>
    <r>
      <rPr>
        <sz val="10"/>
        <rFont val="Calibri"/>
        <family val="2"/>
        <scheme val="minor"/>
      </rPr>
      <t xml:space="preserve"> de indemnizaciones que pudieran corresponder a comisiones de servicio </t>
    </r>
    <r>
      <rPr>
        <b/>
        <u/>
        <sz val="10"/>
        <rFont val="Calibri"/>
        <family val="2"/>
        <scheme val="minor"/>
      </rPr>
      <t>efectuadas dentro del año</t>
    </r>
    <r>
      <rPr>
        <sz val="10"/>
        <rFont val="Calibri"/>
        <family val="2"/>
        <scheme val="minor"/>
      </rPr>
      <t xml:space="preserve">; </t>
    </r>
    <r>
      <rPr>
        <b/>
        <u/>
        <sz val="10"/>
        <rFont val="Calibri"/>
        <family val="2"/>
        <scheme val="minor"/>
      </rPr>
      <t>sólo aquellas presentadas</t>
    </r>
    <r>
      <rPr>
        <sz val="10"/>
        <rFont val="Calibri"/>
        <family val="2"/>
        <scheme val="minor"/>
      </rPr>
      <t xml:space="preserve"> para su tramitación entre el cierre de la nómina del mes de diciembre de 2021 y el cierre de la nómina del mes de diciembre de 2022.</t>
    </r>
  </si>
  <si>
    <t>MESES ENERO A DICIEMBRE DE 2022</t>
  </si>
  <si>
    <t>Alto Cargo: VANESA MATEO PÉREZ</t>
  </si>
  <si>
    <t>Agenda 4</t>
  </si>
  <si>
    <t>Agenda 5</t>
  </si>
  <si>
    <t>Agenda 6</t>
  </si>
  <si>
    <t>Reunión con el director general del Agua del Ministerio para la Transición Ecológica y el Reto Demográfico.</t>
  </si>
  <si>
    <t>Avión</t>
  </si>
  <si>
    <t>Presentación del "Proyecto Advisor".
Presentación del Proyecto "Life Intext".
Visita a la EDAR de Talavera de la Reina.
Viaje anulado. Gastos por cancelación de reserva.</t>
  </si>
  <si>
    <t>Hotel</t>
  </si>
  <si>
    <t>Reunión del Consejo Nacional del Agua.</t>
  </si>
  <si>
    <t>Autobús y hotel</t>
  </si>
  <si>
    <t>Participación en la Conferencia "Ciudades sostenibles y resilientes frente a los efectos del cambio climático", organizada por el lnstitut Francais y la Embajada de Francia.</t>
  </si>
  <si>
    <t>Alto Cargo: NIEVES ROQUEÑÍ GUTIÉRREZ</t>
  </si>
  <si>
    <t>Alto Cargo:  PABLO LUIS ÁLVAREZ CABRERO</t>
  </si>
  <si>
    <t>Avoris Retail Division, S.L., B07012107</t>
  </si>
  <si>
    <t>Avoris Retail Division, S.L., B07012108</t>
  </si>
  <si>
    <t>Avoris Retail Division, S.L., B07012109</t>
  </si>
  <si>
    <t>Avoris Retail Division, S.L., B07012110</t>
  </si>
  <si>
    <t>Avoris Retail Division, S.L., B07012111</t>
  </si>
  <si>
    <t>Avoris Retail Division, S.L., B07012112</t>
  </si>
  <si>
    <t>Coche alquiler, avión y hotel</t>
  </si>
  <si>
    <t>Cancelación hotel</t>
  </si>
  <si>
    <t>Aviones y hotel</t>
  </si>
  <si>
    <t>Madrid, 12-13  de enero de 2022</t>
  </si>
  <si>
    <t>Madrid, 02-03 de febrero de 2022</t>
  </si>
  <si>
    <t>Madrid, 02-03  de marzo de 2022</t>
  </si>
  <si>
    <t>Madrid, 06-07 de abril de 2022</t>
  </si>
  <si>
    <t>Madrid, 04-05 de mayo de 2022</t>
  </si>
  <si>
    <t>Madrid, 02-03 de junio de 2022</t>
  </si>
  <si>
    <t>Madrid, 13-14 de julio de 2022</t>
  </si>
  <si>
    <t>Madrid, 07-08 de septiembre de 2022</t>
  </si>
  <si>
    <t>Madrid, 05-06  de octubre de 2022</t>
  </si>
  <si>
    <t>Madrid, 25-26  de octubre de 2022</t>
  </si>
  <si>
    <t>Madrid, 02-03  de noviembre de 2022</t>
  </si>
  <si>
    <t>Madrid,14-15 de diciembre de 2022</t>
  </si>
  <si>
    <t>Alto Cargo: MIGUEL ÁNGEL RODRÍGUEZ FERNÁNDEZ</t>
  </si>
  <si>
    <t>Agenda 7</t>
  </si>
  <si>
    <t>Agenda 8</t>
  </si>
  <si>
    <t>Agenda 9</t>
  </si>
  <si>
    <t>Agenda 10</t>
  </si>
  <si>
    <t>Agenda 11</t>
  </si>
  <si>
    <t>Agenda 12</t>
  </si>
  <si>
    <t>Tren León-Madrid-León</t>
  </si>
  <si>
    <t>Avión Oviedo-Madrid</t>
  </si>
  <si>
    <t>Madrid, 30 de marzo de 2022</t>
  </si>
  <si>
    <t>Talavera de la Reina, 13-14 de junio de 2022</t>
  </si>
  <si>
    <t>Madrid, 17-18 de octubre de 2022</t>
  </si>
  <si>
    <t>Madrid, 28-29 de noviembre de 2022</t>
  </si>
  <si>
    <t xml:space="preserve"> Aberystwyth Gales, 30-31 mayo de 2022</t>
  </si>
  <si>
    <t>Irún, 22 -23 de noviembre de 2022</t>
  </si>
  <si>
    <t>Guijuelo- Talavera, 13-14 de junio de 2022</t>
  </si>
  <si>
    <t>Madrid, 09-10 de octubre de 2022</t>
  </si>
  <si>
    <t>Madrid, 07 de noviembre de 2022</t>
  </si>
  <si>
    <t>Bilbao, 01 de febrero de 2022</t>
  </si>
  <si>
    <t>Santander, 31 de agosto-01 de septiembre de 2022</t>
  </si>
  <si>
    <t>Madrid y Bilbao, 28 de noviembre-02 de diciembre de 2022</t>
  </si>
  <si>
    <t>Asistencia Comisión Economica y Junta Directiva de IBERMUTUA.</t>
  </si>
  <si>
    <t>Reunión final del proyecto LIFE DEMINE.</t>
  </si>
  <si>
    <t>Asistencia al Basquet Circular Summit.</t>
  </si>
  <si>
    <t>Reunión con diputada foral de Sostenibilidad y Medio Natural de la Diputación Foral de Bizkaia.</t>
  </si>
  <si>
    <t>Reunión con D. G. del Agua del Ministerio.</t>
  </si>
  <si>
    <t>Visita biofactoría y pequeñas depuradoras.</t>
  </si>
  <si>
    <t>Participación en el 36º encuentro de la economía digital y las telecomunicaciones.</t>
  </si>
  <si>
    <t>Consejo Nacional del Agua.</t>
  </si>
  <si>
    <t>Consejo Nacional del Agua en Madrid y Congreso Internacional Iwa Digital Water Summit en Bilbao.</t>
  </si>
  <si>
    <t>Asistencia Comisión de Coordinación de Empleo Público (CCEP).</t>
  </si>
  <si>
    <t>Asistencia Comisión de Coordinación  de Residuos . MITERD.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</si>
</sst>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sz val="10"/>
      <color indexed="9"/>
      <name val="Calibri"/>
      <family val="2"/>
    </font>
    <font>
      <b/>
      <i/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70C0"/>
      <name val="Calibri"/>
      <family val="2"/>
    </font>
    <font>
      <b/>
      <sz val="12"/>
      <color theme="4"/>
      <name val="Calibri"/>
      <family val="2"/>
    </font>
    <font>
      <b/>
      <u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double">
        <color indexed="55"/>
      </right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/>
      <bottom style="double">
        <color indexed="55"/>
      </bottom>
      <diagonal/>
    </border>
    <border>
      <left style="thin">
        <color indexed="55"/>
      </left>
      <right style="double">
        <color indexed="55"/>
      </right>
      <top/>
      <bottom style="thin">
        <color indexed="55"/>
      </bottom>
      <diagonal/>
    </border>
    <border>
      <left/>
      <right style="double">
        <color indexed="55"/>
      </right>
      <top/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double">
        <color indexed="55"/>
      </right>
      <top/>
      <bottom/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969696"/>
      </left>
      <right style="medium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/>
      <bottom style="thin">
        <color indexed="55"/>
      </bottom>
      <diagonal/>
    </border>
    <border>
      <left style="double">
        <color indexed="55"/>
      </left>
      <right style="double">
        <color indexed="55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14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10" xfId="0" applyFont="1" applyFill="1" applyBorder="1"/>
    <xf numFmtId="0" fontId="4" fillId="0" borderId="3" xfId="0" applyFont="1" applyFill="1" applyBorder="1"/>
    <xf numFmtId="0" fontId="4" fillId="0" borderId="1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164" fontId="8" fillId="2" borderId="15" xfId="0" applyNumberFormat="1" applyFont="1" applyFill="1" applyBorder="1" applyAlignment="1">
      <alignment horizontal="right"/>
    </xf>
    <xf numFmtId="164" fontId="8" fillId="2" borderId="18" xfId="0" applyNumberFormat="1" applyFont="1" applyFill="1" applyBorder="1" applyAlignment="1">
      <alignment horizontal="right"/>
    </xf>
    <xf numFmtId="0" fontId="5" fillId="0" borderId="0" xfId="0" applyFont="1"/>
    <xf numFmtId="0" fontId="5" fillId="0" borderId="18" xfId="0" applyFont="1" applyBorder="1"/>
    <xf numFmtId="164" fontId="5" fillId="0" borderId="10" xfId="0" applyNumberFormat="1" applyFont="1" applyBorder="1"/>
    <xf numFmtId="164" fontId="5" fillId="0" borderId="19" xfId="0" applyNumberFormat="1" applyFont="1" applyBorder="1"/>
    <xf numFmtId="164" fontId="6" fillId="3" borderId="11" xfId="0" applyNumberFormat="1" applyFont="1" applyFill="1" applyBorder="1"/>
    <xf numFmtId="164" fontId="5" fillId="0" borderId="1" xfId="0" applyNumberFormat="1" applyFont="1" applyBorder="1"/>
    <xf numFmtId="164" fontId="5" fillId="0" borderId="20" xfId="0" applyNumberFormat="1" applyFont="1" applyBorder="1"/>
    <xf numFmtId="164" fontId="5" fillId="0" borderId="3" xfId="0" applyNumberFormat="1" applyFont="1" applyBorder="1"/>
    <xf numFmtId="164" fontId="6" fillId="3" borderId="19" xfId="0" applyNumberFormat="1" applyFont="1" applyFill="1" applyBorder="1"/>
    <xf numFmtId="164" fontId="6" fillId="3" borderId="13" xfId="0" applyNumberFormat="1" applyFont="1" applyFill="1" applyBorder="1"/>
    <xf numFmtId="164" fontId="5" fillId="0" borderId="1" xfId="0" applyNumberFormat="1" applyFont="1" applyFill="1" applyBorder="1"/>
    <xf numFmtId="164" fontId="5" fillId="0" borderId="19" xfId="0" applyNumberFormat="1" applyFont="1" applyFill="1" applyBorder="1"/>
    <xf numFmtId="164" fontId="8" fillId="2" borderId="21" xfId="0" applyNumberFormat="1" applyFont="1" applyFill="1" applyBorder="1" applyAlignment="1">
      <alignment horizontal="right"/>
    </xf>
    <xf numFmtId="164" fontId="9" fillId="2" borderId="21" xfId="0" applyNumberFormat="1" applyFont="1" applyFill="1" applyBorder="1" applyAlignment="1">
      <alignment horizontal="right"/>
    </xf>
    <xf numFmtId="0" fontId="1" fillId="0" borderId="22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1" fillId="4" borderId="0" xfId="0" applyFont="1" applyFill="1"/>
    <xf numFmtId="0" fontId="1" fillId="5" borderId="22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164" fontId="7" fillId="7" borderId="16" xfId="0" applyNumberFormat="1" applyFont="1" applyFill="1" applyBorder="1" applyAlignment="1">
      <alignment horizontal="right"/>
    </xf>
    <xf numFmtId="164" fontId="7" fillId="7" borderId="17" xfId="0" quotePrefix="1" applyNumberFormat="1" applyFont="1" applyFill="1" applyBorder="1" applyAlignment="1">
      <alignment horizontal="right"/>
    </xf>
    <xf numFmtId="164" fontId="6" fillId="7" borderId="17" xfId="0" quotePrefix="1" applyNumberFormat="1" applyFont="1" applyFill="1" applyBorder="1" applyAlignment="1">
      <alignment horizontal="right"/>
    </xf>
    <xf numFmtId="164" fontId="7" fillId="7" borderId="16" xfId="0" quotePrefix="1" applyNumberFormat="1" applyFont="1" applyFill="1" applyBorder="1" applyAlignment="1">
      <alignment horizontal="right"/>
    </xf>
    <xf numFmtId="164" fontId="2" fillId="7" borderId="17" xfId="0" quotePrefix="1" applyNumberFormat="1" applyFont="1" applyFill="1" applyBorder="1" applyAlignment="1">
      <alignment horizontal="right"/>
    </xf>
    <xf numFmtId="164" fontId="6" fillId="7" borderId="16" xfId="0" applyNumberFormat="1" applyFont="1" applyFill="1" applyBorder="1" applyAlignment="1">
      <alignment horizontal="right"/>
    </xf>
    <xf numFmtId="164" fontId="6" fillId="7" borderId="16" xfId="0" quotePrefix="1" applyNumberFormat="1" applyFont="1" applyFill="1" applyBorder="1" applyAlignment="1">
      <alignment horizontal="right"/>
    </xf>
    <xf numFmtId="0" fontId="11" fillId="0" borderId="23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164" fontId="5" fillId="7" borderId="17" xfId="0" quotePrefix="1" applyNumberFormat="1" applyFont="1" applyFill="1" applyBorder="1" applyAlignment="1">
      <alignment horizontal="right"/>
    </xf>
    <xf numFmtId="0" fontId="0" fillId="0" borderId="22" xfId="0" applyFont="1" applyBorder="1" applyAlignment="1">
      <alignment horizontal="left"/>
    </xf>
    <xf numFmtId="0" fontId="11" fillId="0" borderId="0" xfId="0" applyFont="1" applyBorder="1" applyAlignment="1">
      <alignment vertical="center"/>
    </xf>
    <xf numFmtId="0" fontId="0" fillId="0" borderId="0" xfId="0" applyBorder="1"/>
    <xf numFmtId="164" fontId="8" fillId="2" borderId="25" xfId="0" applyNumberFormat="1" applyFont="1" applyFill="1" applyBorder="1" applyAlignment="1">
      <alignment horizontal="right"/>
    </xf>
    <xf numFmtId="164" fontId="8" fillId="2" borderId="26" xfId="0" applyNumberFormat="1" applyFont="1" applyFill="1" applyBorder="1" applyAlignment="1">
      <alignment horizontal="right"/>
    </xf>
    <xf numFmtId="164" fontId="9" fillId="2" borderId="26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0" fontId="13" fillId="0" borderId="0" xfId="0" applyFont="1" applyAlignment="1">
      <alignment vertical="center"/>
    </xf>
    <xf numFmtId="0" fontId="17" fillId="0" borderId="0" xfId="0" applyFont="1"/>
    <xf numFmtId="0" fontId="16" fillId="0" borderId="0" xfId="0" applyFont="1" applyAlignment="1">
      <alignment vertical="center"/>
    </xf>
    <xf numFmtId="0" fontId="1" fillId="0" borderId="0" xfId="0" applyFont="1"/>
    <xf numFmtId="164" fontId="0" fillId="0" borderId="22" xfId="0" applyNumberFormat="1" applyFont="1" applyBorder="1" applyAlignment="1">
      <alignment horizontal="center"/>
    </xf>
    <xf numFmtId="0" fontId="0" fillId="8" borderId="0" xfId="0" applyFill="1"/>
    <xf numFmtId="0" fontId="0" fillId="0" borderId="22" xfId="0" applyFont="1" applyBorder="1" applyAlignment="1"/>
    <xf numFmtId="0" fontId="0" fillId="0" borderId="0" xfId="0" applyAlignment="1"/>
    <xf numFmtId="0" fontId="1" fillId="4" borderId="28" xfId="0" applyFont="1" applyFill="1" applyBorder="1" applyAlignment="1"/>
    <xf numFmtId="0" fontId="1" fillId="6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8" borderId="28" xfId="0" applyFont="1" applyFill="1" applyBorder="1" applyAlignment="1"/>
    <xf numFmtId="0" fontId="0" fillId="0" borderId="22" xfId="0" applyFont="1" applyBorder="1" applyAlignment="1">
      <alignment horizontal="center" vertical="center"/>
    </xf>
    <xf numFmtId="164" fontId="0" fillId="0" borderId="22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 wrapText="1"/>
    </xf>
    <xf numFmtId="0" fontId="0" fillId="0" borderId="0" xfId="0" applyFont="1"/>
    <xf numFmtId="0" fontId="0" fillId="0" borderId="28" xfId="0" applyBorder="1"/>
    <xf numFmtId="0" fontId="0" fillId="5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 wrapText="1"/>
    </xf>
    <xf numFmtId="44" fontId="0" fillId="0" borderId="22" xfId="0" applyNumberFormat="1" applyFont="1" applyBorder="1" applyAlignment="1">
      <alignment horizontal="center"/>
    </xf>
    <xf numFmtId="44" fontId="1" fillId="0" borderId="22" xfId="0" applyNumberFormat="1" applyFont="1" applyBorder="1" applyAlignment="1">
      <alignment horizontal="center"/>
    </xf>
    <xf numFmtId="0" fontId="0" fillId="0" borderId="22" xfId="0" applyFont="1" applyFill="1" applyBorder="1" applyAlignment="1">
      <alignment horizontal="left"/>
    </xf>
    <xf numFmtId="44" fontId="0" fillId="0" borderId="22" xfId="0" applyNumberFormat="1" applyBorder="1"/>
    <xf numFmtId="0" fontId="0" fillId="0" borderId="22" xfId="0" applyBorder="1"/>
    <xf numFmtId="0" fontId="0" fillId="0" borderId="29" xfId="0" applyFont="1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9" xfId="0" applyFont="1" applyBorder="1" applyAlignment="1"/>
    <xf numFmtId="44" fontId="0" fillId="0" borderId="31" xfId="0" applyNumberFormat="1" applyBorder="1"/>
    <xf numFmtId="0" fontId="0" fillId="0" borderId="29" xfId="0" applyBorder="1" applyAlignment="1"/>
    <xf numFmtId="44" fontId="0" fillId="0" borderId="32" xfId="0" applyNumberFormat="1" applyBorder="1"/>
    <xf numFmtId="0" fontId="0" fillId="0" borderId="22" xfId="0" applyFont="1" applyBorder="1" applyAlignment="1">
      <alignment wrapText="1"/>
    </xf>
    <xf numFmtId="0" fontId="0" fillId="0" borderId="29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/>
    </xf>
    <xf numFmtId="0" fontId="0" fillId="0" borderId="30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30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vertical="center"/>
    </xf>
    <xf numFmtId="0" fontId="1" fillId="6" borderId="30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Font="1" applyBorder="1" applyAlignment="1">
      <alignment horizontal="left"/>
    </xf>
    <xf numFmtId="0" fontId="0" fillId="0" borderId="31" xfId="0" applyFont="1" applyBorder="1" applyAlignment="1"/>
    <xf numFmtId="0" fontId="0" fillId="0" borderId="30" xfId="0" applyFont="1" applyBorder="1" applyAlignment="1">
      <alignment horizontal="center" wrapText="1"/>
    </xf>
    <xf numFmtId="0" fontId="0" fillId="0" borderId="31" xfId="0" applyBorder="1" applyAlignment="1"/>
    <xf numFmtId="0" fontId="0" fillId="0" borderId="31" xfId="0" applyFont="1" applyBorder="1" applyAlignment="1">
      <alignment horizontal="left"/>
    </xf>
    <xf numFmtId="0" fontId="0" fillId="0" borderId="31" xfId="0" applyFont="1" applyBorder="1" applyAlignment="1">
      <alignment horizontal="center" wrapText="1"/>
    </xf>
  </cellXfs>
  <cellStyles count="2">
    <cellStyle name="Normal" xfId="0" builtinId="0"/>
    <cellStyle name="Normal 13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tabSelected="1" zoomScaleNormal="100" workbookViewId="0"/>
  </sheetViews>
  <sheetFormatPr baseColWidth="10" defaultRowHeight="15" x14ac:dyDescent="0.25"/>
  <cols>
    <col min="1" max="1" width="37.5703125" customWidth="1"/>
    <col min="2" max="2" width="30.7109375" bestFit="1" customWidth="1"/>
  </cols>
  <sheetData>
    <row r="1" spans="1:45" ht="15.75" x14ac:dyDescent="0.25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2"/>
      <c r="AM1" s="2"/>
      <c r="AN1" s="2"/>
      <c r="AO1" s="2"/>
      <c r="AP1" s="2"/>
      <c r="AQ1" s="2"/>
    </row>
    <row r="2" spans="1:45" ht="15.75" x14ac:dyDescent="0.25">
      <c r="A2" s="95" t="s">
        <v>55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2"/>
      <c r="AM2" s="2"/>
      <c r="AN2" s="2"/>
      <c r="AO2" s="2"/>
      <c r="AP2" s="2"/>
      <c r="AQ2" s="2"/>
    </row>
    <row r="3" spans="1:45" ht="15.75" thickBot="1" x14ac:dyDescent="0.3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</row>
    <row r="4" spans="1:45" ht="16.5" thickTop="1" thickBot="1" x14ac:dyDescent="0.3">
      <c r="A4" s="5" t="s">
        <v>0</v>
      </c>
      <c r="B4" s="6" t="s">
        <v>1</v>
      </c>
      <c r="C4" s="7" t="s">
        <v>2</v>
      </c>
      <c r="D4" s="96" t="s">
        <v>3</v>
      </c>
      <c r="E4" s="91"/>
      <c r="F4" s="8"/>
      <c r="G4" s="90" t="s">
        <v>4</v>
      </c>
      <c r="H4" s="91"/>
      <c r="I4" s="8"/>
      <c r="J4" s="90" t="s">
        <v>5</v>
      </c>
      <c r="K4" s="91"/>
      <c r="L4" s="8"/>
      <c r="M4" s="90" t="s">
        <v>6</v>
      </c>
      <c r="N4" s="91"/>
      <c r="O4" s="8"/>
      <c r="P4" s="90" t="s">
        <v>7</v>
      </c>
      <c r="Q4" s="91"/>
      <c r="R4" s="8"/>
      <c r="S4" s="90" t="s">
        <v>8</v>
      </c>
      <c r="T4" s="91"/>
      <c r="U4" s="8"/>
      <c r="V4" s="90" t="s">
        <v>9</v>
      </c>
      <c r="W4" s="91"/>
      <c r="X4" s="8"/>
      <c r="Y4" s="90" t="s">
        <v>10</v>
      </c>
      <c r="Z4" s="91"/>
      <c r="AA4" s="8"/>
      <c r="AB4" s="90" t="s">
        <v>11</v>
      </c>
      <c r="AC4" s="91"/>
      <c r="AD4" s="8"/>
      <c r="AE4" s="90" t="s">
        <v>12</v>
      </c>
      <c r="AF4" s="91"/>
      <c r="AG4" s="8"/>
      <c r="AH4" s="90" t="s">
        <v>13</v>
      </c>
      <c r="AI4" s="91"/>
      <c r="AJ4" s="8"/>
      <c r="AK4" s="90" t="s">
        <v>14</v>
      </c>
      <c r="AL4" s="91"/>
      <c r="AM4" s="8"/>
      <c r="AN4" s="92" t="s">
        <v>15</v>
      </c>
      <c r="AO4" s="93"/>
      <c r="AP4" s="93"/>
      <c r="AQ4" s="94"/>
    </row>
    <row r="5" spans="1:45" ht="42.75" customHeight="1" thickTop="1" thickBot="1" x14ac:dyDescent="0.3">
      <c r="A5" s="9"/>
      <c r="B5" s="10"/>
      <c r="C5" s="11"/>
      <c r="D5" s="12" t="s">
        <v>16</v>
      </c>
      <c r="E5" s="13" t="s">
        <v>17</v>
      </c>
      <c r="F5" s="14" t="s">
        <v>18</v>
      </c>
      <c r="G5" s="13" t="s">
        <v>16</v>
      </c>
      <c r="H5" s="13" t="s">
        <v>17</v>
      </c>
      <c r="I5" s="14" t="s">
        <v>18</v>
      </c>
      <c r="J5" s="13" t="s">
        <v>16</v>
      </c>
      <c r="K5" s="13" t="s">
        <v>17</v>
      </c>
      <c r="L5" s="14" t="s">
        <v>18</v>
      </c>
      <c r="M5" s="13" t="s">
        <v>16</v>
      </c>
      <c r="N5" s="13" t="s">
        <v>17</v>
      </c>
      <c r="O5" s="14" t="s">
        <v>18</v>
      </c>
      <c r="P5" s="13" t="s">
        <v>16</v>
      </c>
      <c r="Q5" s="13" t="s">
        <v>17</v>
      </c>
      <c r="R5" s="14" t="s">
        <v>18</v>
      </c>
      <c r="S5" s="13" t="s">
        <v>16</v>
      </c>
      <c r="T5" s="13" t="s">
        <v>17</v>
      </c>
      <c r="U5" s="14" t="s">
        <v>18</v>
      </c>
      <c r="V5" s="13" t="s">
        <v>16</v>
      </c>
      <c r="W5" s="13" t="s">
        <v>17</v>
      </c>
      <c r="X5" s="14" t="s">
        <v>18</v>
      </c>
      <c r="Y5" s="13" t="s">
        <v>16</v>
      </c>
      <c r="Z5" s="13" t="s">
        <v>17</v>
      </c>
      <c r="AA5" s="14" t="s">
        <v>18</v>
      </c>
      <c r="AB5" s="13" t="s">
        <v>16</v>
      </c>
      <c r="AC5" s="13" t="s">
        <v>17</v>
      </c>
      <c r="AD5" s="14" t="s">
        <v>18</v>
      </c>
      <c r="AE5" s="13" t="s">
        <v>16</v>
      </c>
      <c r="AF5" s="13" t="s">
        <v>17</v>
      </c>
      <c r="AG5" s="14" t="s">
        <v>18</v>
      </c>
      <c r="AH5" s="13" t="s">
        <v>16</v>
      </c>
      <c r="AI5" s="13" t="s">
        <v>17</v>
      </c>
      <c r="AJ5" s="14" t="s">
        <v>18</v>
      </c>
      <c r="AK5" s="13" t="s">
        <v>16</v>
      </c>
      <c r="AL5" s="13" t="s">
        <v>17</v>
      </c>
      <c r="AM5" s="14" t="s">
        <v>18</v>
      </c>
      <c r="AN5" s="15" t="s">
        <v>16</v>
      </c>
      <c r="AO5" s="15" t="s">
        <v>17</v>
      </c>
      <c r="AP5" s="16" t="s">
        <v>19</v>
      </c>
      <c r="AQ5" s="17"/>
    </row>
    <row r="6" spans="1:45" ht="16.5" thickTop="1" thickBot="1" x14ac:dyDescent="0.3">
      <c r="A6" s="47" t="s">
        <v>31</v>
      </c>
      <c r="B6" s="48" t="s">
        <v>32</v>
      </c>
      <c r="C6" s="39" t="s">
        <v>33</v>
      </c>
      <c r="D6" s="40">
        <v>0</v>
      </c>
      <c r="E6" s="41">
        <v>84.8</v>
      </c>
      <c r="F6" s="42">
        <f>D6+E6</f>
        <v>84.8</v>
      </c>
      <c r="G6" s="41">
        <v>0</v>
      </c>
      <c r="H6" s="41">
        <v>43</v>
      </c>
      <c r="I6" s="42">
        <f t="shared" ref="I6" si="0">G6+H6</f>
        <v>43</v>
      </c>
      <c r="J6" s="43">
        <v>0</v>
      </c>
      <c r="K6" s="41">
        <v>80.45</v>
      </c>
      <c r="L6" s="42">
        <f>J6+K6</f>
        <v>80.45</v>
      </c>
      <c r="M6" s="43">
        <v>0</v>
      </c>
      <c r="N6" s="43">
        <v>0</v>
      </c>
      <c r="O6" s="42">
        <f t="shared" ref="O6" si="1">M6+N6</f>
        <v>0</v>
      </c>
      <c r="P6" s="43">
        <v>0</v>
      </c>
      <c r="Q6" s="43">
        <v>0</v>
      </c>
      <c r="R6" s="42">
        <f t="shared" ref="R6" si="2">P6+Q6</f>
        <v>0</v>
      </c>
      <c r="S6" s="43">
        <v>49.3</v>
      </c>
      <c r="T6" s="43">
        <v>134.80000000000001</v>
      </c>
      <c r="U6" s="42">
        <f t="shared" ref="U6" si="3">S6+T6</f>
        <v>184.10000000000002</v>
      </c>
      <c r="V6" s="44">
        <v>0</v>
      </c>
      <c r="W6" s="44">
        <v>0</v>
      </c>
      <c r="X6" s="45">
        <f>V6+W6</f>
        <v>0</v>
      </c>
      <c r="Y6" s="44">
        <v>0</v>
      </c>
      <c r="Z6" s="44">
        <v>0</v>
      </c>
      <c r="AA6" s="46">
        <f>Y6+Z6</f>
        <v>0</v>
      </c>
      <c r="AB6" s="41">
        <v>0</v>
      </c>
      <c r="AC6" s="43">
        <v>0</v>
      </c>
      <c r="AD6" s="42">
        <f>AB6+AC6</f>
        <v>0</v>
      </c>
      <c r="AE6" s="44">
        <v>0</v>
      </c>
      <c r="AF6" s="44">
        <v>0</v>
      </c>
      <c r="AG6" s="49">
        <f>AE6+AF6</f>
        <v>0</v>
      </c>
      <c r="AH6" s="41">
        <v>46.9</v>
      </c>
      <c r="AI6" s="41">
        <v>0</v>
      </c>
      <c r="AJ6" s="49">
        <f>AH6+AI6</f>
        <v>46.9</v>
      </c>
      <c r="AK6" s="44">
        <v>0</v>
      </c>
      <c r="AL6" s="41">
        <v>85.8</v>
      </c>
      <c r="AM6" s="49">
        <f>AK6+AL6</f>
        <v>85.8</v>
      </c>
      <c r="AN6" s="18">
        <f>D6+G6+J6+M6+P6+S6+V6+Y6+AB6+AE6+AH6+AK6</f>
        <v>96.199999999999989</v>
      </c>
      <c r="AO6" s="18">
        <f>E6+H6+K6+N6+Q6+T6+W6+Z6+AC6+AF6+AI6+AL6</f>
        <v>428.85</v>
      </c>
      <c r="AP6" s="18"/>
      <c r="AQ6" s="53"/>
      <c r="AR6" s="51"/>
      <c r="AS6" s="52"/>
    </row>
    <row r="7" spans="1:45" ht="15.75" thickBot="1" x14ac:dyDescent="0.3">
      <c r="A7" s="47" t="s">
        <v>34</v>
      </c>
      <c r="B7" s="48" t="s">
        <v>35</v>
      </c>
      <c r="C7" s="39" t="s">
        <v>33</v>
      </c>
      <c r="D7" s="40">
        <v>0</v>
      </c>
      <c r="E7" s="41">
        <v>0</v>
      </c>
      <c r="F7" s="42">
        <f t="shared" ref="F7:F14" si="4">D7+E7</f>
        <v>0</v>
      </c>
      <c r="G7" s="41">
        <v>0</v>
      </c>
      <c r="H7" s="41">
        <v>0</v>
      </c>
      <c r="I7" s="42">
        <f t="shared" ref="I7:I14" si="5">G7+H7</f>
        <v>0</v>
      </c>
      <c r="J7" s="43">
        <v>0</v>
      </c>
      <c r="K7" s="41">
        <v>0</v>
      </c>
      <c r="L7" s="42">
        <f t="shared" ref="L7:L14" si="6">J7+K7</f>
        <v>0</v>
      </c>
      <c r="M7" s="43">
        <v>0</v>
      </c>
      <c r="N7" s="43">
        <v>0</v>
      </c>
      <c r="O7" s="42">
        <f t="shared" ref="O7:O14" si="7">M7+N7</f>
        <v>0</v>
      </c>
      <c r="P7" s="43">
        <v>0</v>
      </c>
      <c r="Q7" s="43">
        <v>0</v>
      </c>
      <c r="R7" s="42">
        <f t="shared" ref="R7:R14" si="8">P7+Q7</f>
        <v>0</v>
      </c>
      <c r="S7" s="43">
        <v>0</v>
      </c>
      <c r="T7" s="43">
        <v>0</v>
      </c>
      <c r="U7" s="42">
        <f t="shared" ref="U7:U14" si="9">S7+T7</f>
        <v>0</v>
      </c>
      <c r="V7" s="44">
        <v>0</v>
      </c>
      <c r="W7" s="44">
        <v>0</v>
      </c>
      <c r="X7" s="45">
        <f t="shared" ref="X7:X14" si="10">V7+W7</f>
        <v>0</v>
      </c>
      <c r="Y7" s="44">
        <v>0</v>
      </c>
      <c r="Z7" s="44">
        <v>0</v>
      </c>
      <c r="AA7" s="46">
        <f t="shared" ref="AA7:AA14" si="11">Y7+Z7</f>
        <v>0</v>
      </c>
      <c r="AB7" s="41">
        <v>0</v>
      </c>
      <c r="AC7" s="43">
        <v>0</v>
      </c>
      <c r="AD7" s="42">
        <f t="shared" ref="AD7:AD14" si="12">AB7+AC7</f>
        <v>0</v>
      </c>
      <c r="AE7" s="44">
        <v>0</v>
      </c>
      <c r="AF7" s="44">
        <v>0</v>
      </c>
      <c r="AG7" s="49">
        <f t="shared" ref="AG7:AG14" si="13">AE7+AF7</f>
        <v>0</v>
      </c>
      <c r="AH7" s="41">
        <v>0</v>
      </c>
      <c r="AI7" s="41">
        <v>0</v>
      </c>
      <c r="AJ7" s="49">
        <f t="shared" ref="AJ7:AJ14" si="14">AH7+AI7</f>
        <v>0</v>
      </c>
      <c r="AK7" s="44">
        <v>0</v>
      </c>
      <c r="AL7" s="41">
        <v>0</v>
      </c>
      <c r="AM7" s="49">
        <f t="shared" ref="AM7:AM14" si="15">AK7+AL7</f>
        <v>0</v>
      </c>
      <c r="AN7" s="18">
        <f t="shared" ref="AN7:AN14" si="16">D7+G7+J7+M7+P7+S7+V7+Y7+AB7+AE7+AH7+AK7</f>
        <v>0</v>
      </c>
      <c r="AO7" s="18">
        <f t="shared" ref="AO7:AO14" si="17">E7+H7+K7+N7+Q7+T7+W7+Z7+AC7+AF7+AI7+AL7</f>
        <v>0</v>
      </c>
      <c r="AP7" s="18"/>
      <c r="AQ7" s="54"/>
      <c r="AR7" s="51"/>
      <c r="AS7" s="52"/>
    </row>
    <row r="8" spans="1:45" ht="15.75" thickBot="1" x14ac:dyDescent="0.3">
      <c r="A8" s="47" t="s">
        <v>36</v>
      </c>
      <c r="B8" s="48" t="s">
        <v>37</v>
      </c>
      <c r="C8" s="39" t="s">
        <v>33</v>
      </c>
      <c r="D8" s="40">
        <v>0</v>
      </c>
      <c r="E8" s="41">
        <v>0</v>
      </c>
      <c r="F8" s="42">
        <f t="shared" si="4"/>
        <v>0</v>
      </c>
      <c r="G8" s="41">
        <v>0</v>
      </c>
      <c r="H8" s="41">
        <v>0</v>
      </c>
      <c r="I8" s="42">
        <f t="shared" si="5"/>
        <v>0</v>
      </c>
      <c r="J8" s="43">
        <v>0</v>
      </c>
      <c r="K8" s="41">
        <v>0</v>
      </c>
      <c r="L8" s="42">
        <f t="shared" si="6"/>
        <v>0</v>
      </c>
      <c r="M8" s="43">
        <v>0</v>
      </c>
      <c r="N8" s="43">
        <v>0</v>
      </c>
      <c r="O8" s="42">
        <f t="shared" si="7"/>
        <v>0</v>
      </c>
      <c r="P8" s="43">
        <v>0</v>
      </c>
      <c r="Q8" s="43">
        <v>0</v>
      </c>
      <c r="R8" s="42">
        <f t="shared" si="8"/>
        <v>0</v>
      </c>
      <c r="S8" s="43">
        <v>0</v>
      </c>
      <c r="T8" s="43">
        <v>0</v>
      </c>
      <c r="U8" s="42">
        <f t="shared" si="9"/>
        <v>0</v>
      </c>
      <c r="V8" s="44">
        <v>0</v>
      </c>
      <c r="W8" s="44">
        <v>0</v>
      </c>
      <c r="X8" s="45">
        <f t="shared" si="10"/>
        <v>0</v>
      </c>
      <c r="Y8" s="44">
        <v>0</v>
      </c>
      <c r="Z8" s="44">
        <v>0</v>
      </c>
      <c r="AA8" s="46">
        <f t="shared" si="11"/>
        <v>0</v>
      </c>
      <c r="AB8" s="41">
        <v>0</v>
      </c>
      <c r="AC8" s="43">
        <v>0</v>
      </c>
      <c r="AD8" s="42">
        <f t="shared" si="12"/>
        <v>0</v>
      </c>
      <c r="AE8" s="44">
        <v>0</v>
      </c>
      <c r="AF8" s="44">
        <v>0</v>
      </c>
      <c r="AG8" s="49">
        <f t="shared" si="13"/>
        <v>0</v>
      </c>
      <c r="AH8" s="41">
        <v>0</v>
      </c>
      <c r="AI8" s="41">
        <v>0</v>
      </c>
      <c r="AJ8" s="49">
        <f t="shared" si="14"/>
        <v>0</v>
      </c>
      <c r="AK8" s="44">
        <v>0</v>
      </c>
      <c r="AL8" s="41">
        <v>0</v>
      </c>
      <c r="AM8" s="49">
        <f t="shared" si="15"/>
        <v>0</v>
      </c>
      <c r="AN8" s="18">
        <f t="shared" si="16"/>
        <v>0</v>
      </c>
      <c r="AO8" s="18">
        <f t="shared" si="17"/>
        <v>0</v>
      </c>
      <c r="AP8" s="18"/>
      <c r="AQ8" s="55"/>
      <c r="AR8" s="51"/>
      <c r="AS8" s="52"/>
    </row>
    <row r="9" spans="1:45" ht="15.75" thickBot="1" x14ac:dyDescent="0.3">
      <c r="A9" s="47" t="s">
        <v>38</v>
      </c>
      <c r="B9" s="48" t="s">
        <v>39</v>
      </c>
      <c r="C9" s="39" t="s">
        <v>52</v>
      </c>
      <c r="D9" s="40">
        <v>365.14</v>
      </c>
      <c r="E9" s="41">
        <v>282.10000000000002</v>
      </c>
      <c r="F9" s="42">
        <f t="shared" si="4"/>
        <v>647.24</v>
      </c>
      <c r="G9" s="41">
        <v>0</v>
      </c>
      <c r="H9" s="41">
        <v>0</v>
      </c>
      <c r="I9" s="42">
        <f t="shared" si="5"/>
        <v>0</v>
      </c>
      <c r="J9" s="43">
        <v>365.14</v>
      </c>
      <c r="K9" s="41">
        <v>185.15</v>
      </c>
      <c r="L9" s="42">
        <f t="shared" si="6"/>
        <v>550.29</v>
      </c>
      <c r="M9" s="43">
        <v>0</v>
      </c>
      <c r="N9" s="43">
        <v>0</v>
      </c>
      <c r="O9" s="42">
        <f t="shared" si="7"/>
        <v>0</v>
      </c>
      <c r="P9" s="43">
        <v>0</v>
      </c>
      <c r="Q9" s="43">
        <v>0</v>
      </c>
      <c r="R9" s="42">
        <f t="shared" si="8"/>
        <v>0</v>
      </c>
      <c r="S9" s="43">
        <v>338.47</v>
      </c>
      <c r="T9" s="43">
        <v>366.7</v>
      </c>
      <c r="U9" s="42">
        <f t="shared" si="9"/>
        <v>705.17000000000007</v>
      </c>
      <c r="V9" s="44">
        <v>155.9</v>
      </c>
      <c r="W9" s="44">
        <v>257.7</v>
      </c>
      <c r="X9" s="45">
        <f t="shared" si="10"/>
        <v>413.6</v>
      </c>
      <c r="Y9" s="44">
        <v>155.9</v>
      </c>
      <c r="Z9" s="44">
        <v>245.15</v>
      </c>
      <c r="AA9" s="46">
        <f t="shared" si="11"/>
        <v>401.05</v>
      </c>
      <c r="AB9" s="41">
        <v>0</v>
      </c>
      <c r="AC9" s="43">
        <v>0</v>
      </c>
      <c r="AD9" s="42">
        <f t="shared" si="12"/>
        <v>0</v>
      </c>
      <c r="AE9" s="44">
        <v>155.9</v>
      </c>
      <c r="AF9" s="44">
        <v>258.89999999999998</v>
      </c>
      <c r="AG9" s="49">
        <f t="shared" si="13"/>
        <v>414.79999999999995</v>
      </c>
      <c r="AH9" s="41">
        <v>0</v>
      </c>
      <c r="AI9" s="41">
        <v>0</v>
      </c>
      <c r="AJ9" s="49">
        <f t="shared" si="14"/>
        <v>0</v>
      </c>
      <c r="AK9" s="44">
        <v>391.81</v>
      </c>
      <c r="AL9" s="41">
        <v>614.51</v>
      </c>
      <c r="AM9" s="49">
        <f t="shared" si="15"/>
        <v>1006.3199999999999</v>
      </c>
      <c r="AN9" s="18">
        <f t="shared" si="16"/>
        <v>1928.2600000000002</v>
      </c>
      <c r="AO9" s="18">
        <f t="shared" si="17"/>
        <v>2210.21</v>
      </c>
      <c r="AP9" s="18"/>
      <c r="AQ9" s="55"/>
      <c r="AR9" s="51"/>
      <c r="AS9" s="52"/>
    </row>
    <row r="10" spans="1:45" ht="15.75" thickBot="1" x14ac:dyDescent="0.3">
      <c r="A10" s="47" t="s">
        <v>40</v>
      </c>
      <c r="B10" s="48" t="s">
        <v>41</v>
      </c>
      <c r="C10" s="39" t="s">
        <v>51</v>
      </c>
      <c r="D10" s="40">
        <v>0</v>
      </c>
      <c r="E10" s="41">
        <v>0</v>
      </c>
      <c r="F10" s="42">
        <f t="shared" si="4"/>
        <v>0</v>
      </c>
      <c r="G10" s="41">
        <v>0</v>
      </c>
      <c r="H10" s="41">
        <v>0</v>
      </c>
      <c r="I10" s="42">
        <f t="shared" si="5"/>
        <v>0</v>
      </c>
      <c r="J10" s="43">
        <v>0</v>
      </c>
      <c r="K10" s="41">
        <v>0</v>
      </c>
      <c r="L10" s="42">
        <f t="shared" si="6"/>
        <v>0</v>
      </c>
      <c r="M10" s="43">
        <v>0</v>
      </c>
      <c r="N10" s="43">
        <v>0</v>
      </c>
      <c r="O10" s="42">
        <f t="shared" si="7"/>
        <v>0</v>
      </c>
      <c r="P10" s="43">
        <v>0</v>
      </c>
      <c r="Q10" s="43">
        <v>0</v>
      </c>
      <c r="R10" s="42">
        <f t="shared" si="8"/>
        <v>0</v>
      </c>
      <c r="S10" s="43">
        <v>0</v>
      </c>
      <c r="T10" s="43">
        <v>0</v>
      </c>
      <c r="U10" s="42">
        <f t="shared" si="9"/>
        <v>0</v>
      </c>
      <c r="V10" s="44">
        <v>0</v>
      </c>
      <c r="W10" s="44">
        <v>0</v>
      </c>
      <c r="X10" s="45">
        <f t="shared" si="10"/>
        <v>0</v>
      </c>
      <c r="Y10" s="44">
        <v>0</v>
      </c>
      <c r="Z10" s="44">
        <v>0</v>
      </c>
      <c r="AA10" s="46">
        <f t="shared" si="11"/>
        <v>0</v>
      </c>
      <c r="AB10" s="41">
        <v>0</v>
      </c>
      <c r="AC10" s="43">
        <v>0</v>
      </c>
      <c r="AD10" s="42">
        <f t="shared" si="12"/>
        <v>0</v>
      </c>
      <c r="AE10" s="44">
        <v>0</v>
      </c>
      <c r="AF10" s="44">
        <v>0</v>
      </c>
      <c r="AG10" s="49">
        <f t="shared" si="13"/>
        <v>0</v>
      </c>
      <c r="AH10" s="41">
        <v>0</v>
      </c>
      <c r="AI10" s="41">
        <v>0</v>
      </c>
      <c r="AJ10" s="49">
        <f t="shared" si="14"/>
        <v>0</v>
      </c>
      <c r="AK10" s="44">
        <v>0</v>
      </c>
      <c r="AL10" s="41">
        <v>0</v>
      </c>
      <c r="AM10" s="49">
        <f t="shared" si="15"/>
        <v>0</v>
      </c>
      <c r="AN10" s="18">
        <f t="shared" si="16"/>
        <v>0</v>
      </c>
      <c r="AO10" s="18">
        <f t="shared" si="17"/>
        <v>0</v>
      </c>
      <c r="AP10" s="18"/>
      <c r="AQ10" s="54"/>
      <c r="AR10" s="51"/>
      <c r="AS10" s="52"/>
    </row>
    <row r="11" spans="1:45" ht="15.75" thickBot="1" x14ac:dyDescent="0.3">
      <c r="A11" s="47" t="s">
        <v>42</v>
      </c>
      <c r="B11" s="48" t="s">
        <v>43</v>
      </c>
      <c r="C11" s="39" t="s">
        <v>50</v>
      </c>
      <c r="D11" s="40">
        <v>53.34</v>
      </c>
      <c r="E11" s="41">
        <v>0</v>
      </c>
      <c r="F11" s="42">
        <f t="shared" si="4"/>
        <v>53.34</v>
      </c>
      <c r="G11" s="41">
        <v>0</v>
      </c>
      <c r="H11" s="41">
        <v>0</v>
      </c>
      <c r="I11" s="42">
        <f t="shared" si="5"/>
        <v>0</v>
      </c>
      <c r="J11" s="43">
        <v>26.67</v>
      </c>
      <c r="K11" s="41">
        <v>0</v>
      </c>
      <c r="L11" s="42">
        <f t="shared" si="6"/>
        <v>26.67</v>
      </c>
      <c r="M11" s="43">
        <v>0</v>
      </c>
      <c r="N11" s="43">
        <v>0</v>
      </c>
      <c r="O11" s="42">
        <f t="shared" si="7"/>
        <v>0</v>
      </c>
      <c r="P11" s="43">
        <v>0</v>
      </c>
      <c r="Q11" s="43">
        <v>0</v>
      </c>
      <c r="R11" s="42">
        <f t="shared" si="8"/>
        <v>0</v>
      </c>
      <c r="S11" s="43">
        <v>53.34</v>
      </c>
      <c r="T11" s="43">
        <v>6</v>
      </c>
      <c r="U11" s="42">
        <f t="shared" si="9"/>
        <v>59.34</v>
      </c>
      <c r="V11" s="44">
        <v>26.67</v>
      </c>
      <c r="W11" s="44">
        <v>0</v>
      </c>
      <c r="X11" s="45">
        <f t="shared" si="10"/>
        <v>26.67</v>
      </c>
      <c r="Y11" s="44">
        <v>0</v>
      </c>
      <c r="Z11" s="44">
        <v>0</v>
      </c>
      <c r="AA11" s="46">
        <f t="shared" si="11"/>
        <v>0</v>
      </c>
      <c r="AB11" s="41">
        <v>0</v>
      </c>
      <c r="AC11" s="43">
        <v>0</v>
      </c>
      <c r="AD11" s="42">
        <f t="shared" si="12"/>
        <v>0</v>
      </c>
      <c r="AE11" s="44">
        <v>0</v>
      </c>
      <c r="AF11" s="44">
        <v>0</v>
      </c>
      <c r="AG11" s="49">
        <f t="shared" si="13"/>
        <v>0</v>
      </c>
      <c r="AH11" s="41">
        <v>0</v>
      </c>
      <c r="AI11" s="41">
        <v>0</v>
      </c>
      <c r="AJ11" s="49">
        <f t="shared" si="14"/>
        <v>0</v>
      </c>
      <c r="AK11" s="44">
        <v>186.69</v>
      </c>
      <c r="AL11" s="41">
        <v>6.8</v>
      </c>
      <c r="AM11" s="49">
        <f t="shared" si="15"/>
        <v>193.49</v>
      </c>
      <c r="AN11" s="18">
        <f t="shared" si="16"/>
        <v>346.71000000000004</v>
      </c>
      <c r="AO11" s="18">
        <f t="shared" si="17"/>
        <v>12.8</v>
      </c>
      <c r="AP11" s="19"/>
      <c r="AQ11" s="56"/>
      <c r="AR11" s="51"/>
      <c r="AS11" s="52"/>
    </row>
    <row r="12" spans="1:45" ht="15.75" thickBot="1" x14ac:dyDescent="0.3">
      <c r="A12" s="47" t="s">
        <v>49</v>
      </c>
      <c r="B12" s="48" t="s">
        <v>44</v>
      </c>
      <c r="C12" s="39" t="s">
        <v>50</v>
      </c>
      <c r="D12" s="40">
        <v>0</v>
      </c>
      <c r="E12" s="41">
        <v>0</v>
      </c>
      <c r="F12" s="42">
        <f t="shared" si="4"/>
        <v>0</v>
      </c>
      <c r="G12" s="41">
        <v>0</v>
      </c>
      <c r="H12" s="41">
        <v>0</v>
      </c>
      <c r="I12" s="42">
        <f t="shared" si="5"/>
        <v>0</v>
      </c>
      <c r="J12" s="43">
        <v>0</v>
      </c>
      <c r="K12" s="41">
        <v>0</v>
      </c>
      <c r="L12" s="42">
        <f t="shared" si="6"/>
        <v>0</v>
      </c>
      <c r="M12" s="43">
        <v>0</v>
      </c>
      <c r="N12" s="43">
        <v>0</v>
      </c>
      <c r="O12" s="42">
        <f t="shared" si="7"/>
        <v>0</v>
      </c>
      <c r="P12" s="43">
        <v>0</v>
      </c>
      <c r="Q12" s="43">
        <v>0</v>
      </c>
      <c r="R12" s="42">
        <f t="shared" si="8"/>
        <v>0</v>
      </c>
      <c r="S12" s="43">
        <v>0</v>
      </c>
      <c r="T12" s="43">
        <v>0</v>
      </c>
      <c r="U12" s="42">
        <f t="shared" si="9"/>
        <v>0</v>
      </c>
      <c r="V12" s="44">
        <v>209.37</v>
      </c>
      <c r="W12" s="44">
        <v>32</v>
      </c>
      <c r="X12" s="45">
        <f t="shared" si="10"/>
        <v>241.37</v>
      </c>
      <c r="Y12" s="44">
        <v>91.35</v>
      </c>
      <c r="Z12" s="44">
        <v>0</v>
      </c>
      <c r="AA12" s="46">
        <f t="shared" si="11"/>
        <v>91.35</v>
      </c>
      <c r="AB12" s="41">
        <v>0</v>
      </c>
      <c r="AC12" s="43">
        <v>0</v>
      </c>
      <c r="AD12" s="42">
        <f t="shared" si="12"/>
        <v>0</v>
      </c>
      <c r="AE12" s="44">
        <v>0</v>
      </c>
      <c r="AF12" s="44">
        <v>0</v>
      </c>
      <c r="AG12" s="49">
        <f t="shared" si="13"/>
        <v>0</v>
      </c>
      <c r="AH12" s="41">
        <v>0</v>
      </c>
      <c r="AI12" s="41">
        <v>0</v>
      </c>
      <c r="AJ12" s="49">
        <f t="shared" si="14"/>
        <v>0</v>
      </c>
      <c r="AK12" s="44">
        <v>0</v>
      </c>
      <c r="AL12" s="41">
        <v>0</v>
      </c>
      <c r="AM12" s="49">
        <f t="shared" si="15"/>
        <v>0</v>
      </c>
      <c r="AN12" s="18">
        <f t="shared" si="16"/>
        <v>300.72000000000003</v>
      </c>
      <c r="AO12" s="18">
        <f t="shared" si="17"/>
        <v>32</v>
      </c>
      <c r="AP12" s="18"/>
      <c r="AQ12" s="54"/>
      <c r="AR12" s="51"/>
      <c r="AS12" s="52"/>
    </row>
    <row r="13" spans="1:45" ht="15.75" thickBot="1" x14ac:dyDescent="0.3">
      <c r="A13" s="47" t="s">
        <v>45</v>
      </c>
      <c r="B13" s="48" t="s">
        <v>46</v>
      </c>
      <c r="C13" s="39" t="s">
        <v>50</v>
      </c>
      <c r="D13" s="40">
        <v>0</v>
      </c>
      <c r="E13" s="41">
        <v>0</v>
      </c>
      <c r="F13" s="42">
        <f t="shared" si="4"/>
        <v>0</v>
      </c>
      <c r="G13" s="41">
        <v>106.68</v>
      </c>
      <c r="H13" s="41">
        <v>214.35</v>
      </c>
      <c r="I13" s="42">
        <f t="shared" si="5"/>
        <v>321.02999999999997</v>
      </c>
      <c r="J13" s="43">
        <v>26.67</v>
      </c>
      <c r="K13" s="41">
        <v>0</v>
      </c>
      <c r="L13" s="42">
        <f t="shared" si="6"/>
        <v>26.67</v>
      </c>
      <c r="M13" s="43">
        <v>0</v>
      </c>
      <c r="N13" s="43">
        <v>0</v>
      </c>
      <c r="O13" s="42">
        <f t="shared" si="7"/>
        <v>0</v>
      </c>
      <c r="P13" s="43">
        <v>0</v>
      </c>
      <c r="Q13" s="43">
        <v>0</v>
      </c>
      <c r="R13" s="42">
        <f t="shared" si="8"/>
        <v>0</v>
      </c>
      <c r="S13" s="43">
        <v>53.34</v>
      </c>
      <c r="T13" s="43">
        <v>14</v>
      </c>
      <c r="U13" s="42">
        <f t="shared" si="9"/>
        <v>67.34</v>
      </c>
      <c r="V13" s="44">
        <v>133.35</v>
      </c>
      <c r="W13" s="44">
        <v>0</v>
      </c>
      <c r="X13" s="45">
        <f t="shared" si="10"/>
        <v>133.35</v>
      </c>
      <c r="Y13" s="44">
        <v>0</v>
      </c>
      <c r="Z13" s="44">
        <v>0</v>
      </c>
      <c r="AA13" s="46">
        <f t="shared" si="11"/>
        <v>0</v>
      </c>
      <c r="AB13" s="41">
        <v>0</v>
      </c>
      <c r="AC13" s="43">
        <v>0</v>
      </c>
      <c r="AD13" s="42">
        <f t="shared" si="12"/>
        <v>0</v>
      </c>
      <c r="AE13" s="44">
        <v>26.67</v>
      </c>
      <c r="AF13" s="44">
        <v>0</v>
      </c>
      <c r="AG13" s="49">
        <f t="shared" si="13"/>
        <v>26.67</v>
      </c>
      <c r="AH13" s="41">
        <v>0</v>
      </c>
      <c r="AI13" s="41">
        <v>0</v>
      </c>
      <c r="AJ13" s="49">
        <f t="shared" si="14"/>
        <v>0</v>
      </c>
      <c r="AK13" s="44">
        <v>80.010000000000005</v>
      </c>
      <c r="AL13" s="41">
        <v>0</v>
      </c>
      <c r="AM13" s="49">
        <f t="shared" si="15"/>
        <v>80.010000000000005</v>
      </c>
      <c r="AN13" s="18">
        <f t="shared" si="16"/>
        <v>426.72</v>
      </c>
      <c r="AO13" s="18">
        <f t="shared" si="17"/>
        <v>228.35</v>
      </c>
      <c r="AP13" s="18"/>
      <c r="AQ13" s="54"/>
      <c r="AR13" s="51"/>
      <c r="AS13" s="52"/>
    </row>
    <row r="14" spans="1:45" ht="15.75" thickBot="1" x14ac:dyDescent="0.3">
      <c r="A14" s="47" t="s">
        <v>47</v>
      </c>
      <c r="B14" s="48" t="s">
        <v>48</v>
      </c>
      <c r="C14" s="39" t="s">
        <v>53</v>
      </c>
      <c r="D14" s="40">
        <v>0</v>
      </c>
      <c r="E14" s="41">
        <v>0</v>
      </c>
      <c r="F14" s="42">
        <f t="shared" si="4"/>
        <v>0</v>
      </c>
      <c r="G14" s="41">
        <v>0</v>
      </c>
      <c r="H14" s="41">
        <v>0</v>
      </c>
      <c r="I14" s="42">
        <f t="shared" si="5"/>
        <v>0</v>
      </c>
      <c r="J14" s="43">
        <v>0</v>
      </c>
      <c r="K14" s="41">
        <v>0</v>
      </c>
      <c r="L14" s="42">
        <f t="shared" si="6"/>
        <v>0</v>
      </c>
      <c r="M14" s="43">
        <v>0</v>
      </c>
      <c r="N14" s="43">
        <v>0</v>
      </c>
      <c r="O14" s="42">
        <f t="shared" si="7"/>
        <v>0</v>
      </c>
      <c r="P14" s="43">
        <v>0</v>
      </c>
      <c r="Q14" s="43">
        <v>0</v>
      </c>
      <c r="R14" s="42">
        <f t="shared" si="8"/>
        <v>0</v>
      </c>
      <c r="S14" s="43">
        <v>0</v>
      </c>
      <c r="T14" s="43">
        <v>0</v>
      </c>
      <c r="U14" s="42">
        <f t="shared" si="9"/>
        <v>0</v>
      </c>
      <c r="V14" s="44">
        <v>0</v>
      </c>
      <c r="W14" s="44">
        <v>0</v>
      </c>
      <c r="X14" s="45">
        <f t="shared" si="10"/>
        <v>0</v>
      </c>
      <c r="Y14" s="44">
        <v>0</v>
      </c>
      <c r="Z14" s="44">
        <v>0</v>
      </c>
      <c r="AA14" s="46">
        <f t="shared" si="11"/>
        <v>0</v>
      </c>
      <c r="AB14" s="41">
        <v>0</v>
      </c>
      <c r="AC14" s="43">
        <v>0</v>
      </c>
      <c r="AD14" s="42">
        <f t="shared" si="12"/>
        <v>0</v>
      </c>
      <c r="AE14" s="44">
        <v>0</v>
      </c>
      <c r="AF14" s="44">
        <v>0</v>
      </c>
      <c r="AG14" s="49">
        <f t="shared" si="13"/>
        <v>0</v>
      </c>
      <c r="AH14" s="41">
        <v>0</v>
      </c>
      <c r="AI14" s="41">
        <v>0</v>
      </c>
      <c r="AJ14" s="49">
        <f t="shared" si="14"/>
        <v>0</v>
      </c>
      <c r="AK14" s="44">
        <v>0</v>
      </c>
      <c r="AL14" s="41">
        <v>0</v>
      </c>
      <c r="AM14" s="49">
        <f t="shared" si="15"/>
        <v>0</v>
      </c>
      <c r="AN14" s="18">
        <f t="shared" si="16"/>
        <v>0</v>
      </c>
      <c r="AO14" s="18">
        <f t="shared" si="17"/>
        <v>0</v>
      </c>
      <c r="AP14" s="19"/>
      <c r="AQ14" s="56"/>
      <c r="AR14" s="51"/>
      <c r="AS14" s="52"/>
    </row>
    <row r="15" spans="1:45" ht="16.5" thickTop="1" thickBot="1" x14ac:dyDescent="0.3">
      <c r="A15" s="20"/>
      <c r="B15" s="20"/>
      <c r="C15" s="21"/>
      <c r="D15" s="22"/>
      <c r="E15" s="23"/>
      <c r="F15" s="24">
        <f>SUM(F6:F14)</f>
        <v>785.38</v>
      </c>
      <c r="G15" s="25"/>
      <c r="H15" s="23"/>
      <c r="I15" s="24">
        <f>SUM(I6:I14)</f>
        <v>364.03</v>
      </c>
      <c r="J15" s="26"/>
      <c r="K15" s="27"/>
      <c r="L15" s="24">
        <f>SUM(L6:L14)</f>
        <v>684.07999999999993</v>
      </c>
      <c r="M15" s="25"/>
      <c r="N15" s="23"/>
      <c r="O15" s="24">
        <f>SUM(O6:O14)</f>
        <v>0</v>
      </c>
      <c r="P15" s="25"/>
      <c r="Q15" s="27"/>
      <c r="R15" s="24">
        <f>SUM(R6:R14)</f>
        <v>0</v>
      </c>
      <c r="S15" s="25"/>
      <c r="T15" s="23"/>
      <c r="U15" s="28">
        <f>SUM(U6:U14)</f>
        <v>1015.9500000000002</v>
      </c>
      <c r="V15" s="22"/>
      <c r="W15" s="27"/>
      <c r="X15" s="29">
        <f>SUM(X6:X14)</f>
        <v>814.99000000000012</v>
      </c>
      <c r="Y15" s="26"/>
      <c r="Z15" s="25"/>
      <c r="AA15" s="24">
        <f>SUM(AA6:AA14)</f>
        <v>492.4</v>
      </c>
      <c r="AB15" s="25"/>
      <c r="AC15" s="23"/>
      <c r="AD15" s="24">
        <f>SUM(AD6:AD14)</f>
        <v>0</v>
      </c>
      <c r="AE15" s="25"/>
      <c r="AF15" s="23"/>
      <c r="AG15" s="24">
        <f>SUM(AG6:AG14)</f>
        <v>441.46999999999997</v>
      </c>
      <c r="AH15" s="25"/>
      <c r="AI15" s="23"/>
      <c r="AJ15" s="24">
        <f>SUM(AJ6:AJ14)</f>
        <v>46.9</v>
      </c>
      <c r="AK15" s="30"/>
      <c r="AL15" s="31"/>
      <c r="AM15" s="24">
        <f>SUM(AM6:AM14)</f>
        <v>1365.62</v>
      </c>
      <c r="AN15" s="32">
        <f>SUM(AN6:AN14)</f>
        <v>3098.6100000000006</v>
      </c>
      <c r="AO15" s="32">
        <f>SUM(AO6:AO14)</f>
        <v>2912.21</v>
      </c>
      <c r="AP15" s="32"/>
      <c r="AQ15" s="33"/>
      <c r="AR15" s="52"/>
      <c r="AS15" s="52"/>
    </row>
    <row r="16" spans="1:45" ht="15.75" thickTop="1" x14ac:dyDescent="0.25"/>
    <row r="19" spans="1:2" ht="15.75" x14ac:dyDescent="0.25">
      <c r="A19" s="57" t="s">
        <v>56</v>
      </c>
      <c r="B19" s="58"/>
    </row>
    <row r="20" spans="1:2" x14ac:dyDescent="0.25">
      <c r="A20" s="59" t="s">
        <v>57</v>
      </c>
      <c r="B20" s="58"/>
    </row>
  </sheetData>
  <mergeCells count="14">
    <mergeCell ref="AE4:AF4"/>
    <mergeCell ref="AH4:AI4"/>
    <mergeCell ref="AK4:AL4"/>
    <mergeCell ref="AN4:AQ4"/>
    <mergeCell ref="A2:AK2"/>
    <mergeCell ref="D4:E4"/>
    <mergeCell ref="G4:H4"/>
    <mergeCell ref="J4:K4"/>
    <mergeCell ref="M4:N4"/>
    <mergeCell ref="P4:Q4"/>
    <mergeCell ref="S4:T4"/>
    <mergeCell ref="V4:W4"/>
    <mergeCell ref="Y4:Z4"/>
    <mergeCell ref="AB4:AC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Normal="100" workbookViewId="0">
      <selection activeCell="C33" sqref="C33"/>
    </sheetView>
  </sheetViews>
  <sheetFormatPr baseColWidth="10" defaultRowHeight="15" x14ac:dyDescent="0.25"/>
  <cols>
    <col min="2" max="2" width="52.7109375" customWidth="1"/>
    <col min="3" max="3" width="65" customWidth="1"/>
    <col min="4" max="4" width="15.28515625" customWidth="1"/>
    <col min="5" max="5" width="32.140625" customWidth="1"/>
    <col min="6" max="6" width="36.7109375" customWidth="1"/>
  </cols>
  <sheetData>
    <row r="1" spans="1:6" x14ac:dyDescent="0.25">
      <c r="C1" s="60" t="s">
        <v>58</v>
      </c>
    </row>
    <row r="2" spans="1:6" x14ac:dyDescent="0.25">
      <c r="C2" s="60"/>
    </row>
    <row r="3" spans="1:6" x14ac:dyDescent="0.25">
      <c r="B3" s="36" t="s">
        <v>93</v>
      </c>
      <c r="C3" s="72"/>
      <c r="E3" s="73"/>
    </row>
    <row r="4" spans="1:6" x14ac:dyDescent="0.25">
      <c r="A4" s="34"/>
      <c r="B4" s="74" t="s">
        <v>24</v>
      </c>
      <c r="C4" s="74" t="s">
        <v>25</v>
      </c>
      <c r="D4" s="37" t="s">
        <v>26</v>
      </c>
      <c r="E4" s="37" t="s">
        <v>27</v>
      </c>
      <c r="F4" s="37" t="s">
        <v>28</v>
      </c>
    </row>
    <row r="5" spans="1:6" x14ac:dyDescent="0.25">
      <c r="A5" s="66" t="s">
        <v>21</v>
      </c>
      <c r="B5" s="50" t="s">
        <v>81</v>
      </c>
      <c r="C5" s="75" t="s">
        <v>114</v>
      </c>
      <c r="D5" s="76">
        <v>111.68</v>
      </c>
      <c r="E5" s="35" t="s">
        <v>100</v>
      </c>
      <c r="F5" s="69" t="s">
        <v>72</v>
      </c>
    </row>
    <row r="6" spans="1:6" s="67" customFormat="1" x14ac:dyDescent="0.25">
      <c r="A6" s="66" t="s">
        <v>22</v>
      </c>
      <c r="B6" s="50" t="s">
        <v>82</v>
      </c>
      <c r="C6" s="75" t="s">
        <v>114</v>
      </c>
      <c r="D6" s="76">
        <v>140.94999999999999</v>
      </c>
      <c r="E6" s="35" t="s">
        <v>100</v>
      </c>
      <c r="F6" s="69" t="s">
        <v>72</v>
      </c>
    </row>
    <row r="7" spans="1:6" s="67" customFormat="1" x14ac:dyDescent="0.25">
      <c r="A7" s="66" t="s">
        <v>23</v>
      </c>
      <c r="B7" s="50" t="s">
        <v>83</v>
      </c>
      <c r="C7" s="75" t="s">
        <v>114</v>
      </c>
      <c r="D7" s="76">
        <v>114.27</v>
      </c>
      <c r="E7" s="35" t="s">
        <v>100</v>
      </c>
      <c r="F7" s="69" t="s">
        <v>72</v>
      </c>
    </row>
    <row r="8" spans="1:6" s="67" customFormat="1" x14ac:dyDescent="0.25">
      <c r="A8" s="66" t="s">
        <v>60</v>
      </c>
      <c r="B8" s="50" t="s">
        <v>84</v>
      </c>
      <c r="C8" s="75" t="s">
        <v>114</v>
      </c>
      <c r="D8" s="77"/>
      <c r="E8" s="34"/>
      <c r="F8" s="34"/>
    </row>
    <row r="9" spans="1:6" s="67" customFormat="1" x14ac:dyDescent="0.25">
      <c r="A9" s="66" t="s">
        <v>61</v>
      </c>
      <c r="B9" s="78" t="s">
        <v>85</v>
      </c>
      <c r="C9" s="75" t="s">
        <v>114</v>
      </c>
      <c r="D9" s="79"/>
      <c r="E9" s="80"/>
      <c r="F9" s="80"/>
    </row>
    <row r="10" spans="1:6" s="67" customFormat="1" x14ac:dyDescent="0.25">
      <c r="A10" s="66" t="s">
        <v>62</v>
      </c>
      <c r="B10" s="78" t="s">
        <v>86</v>
      </c>
      <c r="C10" s="75" t="s">
        <v>114</v>
      </c>
      <c r="D10" s="79"/>
      <c r="E10" s="80"/>
      <c r="F10" s="80"/>
    </row>
    <row r="11" spans="1:6" x14ac:dyDescent="0.25">
      <c r="A11" s="66" t="s">
        <v>94</v>
      </c>
      <c r="B11" s="78" t="s">
        <v>87</v>
      </c>
      <c r="C11" s="75" t="s">
        <v>114</v>
      </c>
      <c r="D11" s="79"/>
      <c r="E11" s="80"/>
      <c r="F11" s="80"/>
    </row>
    <row r="12" spans="1:6" x14ac:dyDescent="0.25">
      <c r="A12" s="66" t="s">
        <v>95</v>
      </c>
      <c r="B12" s="81" t="s">
        <v>88</v>
      </c>
      <c r="C12" s="75" t="s">
        <v>114</v>
      </c>
      <c r="D12" s="79"/>
      <c r="E12" s="80"/>
      <c r="F12" s="80"/>
    </row>
    <row r="13" spans="1:6" x14ac:dyDescent="0.25">
      <c r="A13" s="105" t="s">
        <v>96</v>
      </c>
      <c r="B13" s="108" t="s">
        <v>89</v>
      </c>
      <c r="C13" s="110" t="s">
        <v>114</v>
      </c>
      <c r="D13" s="79">
        <v>145.63</v>
      </c>
      <c r="E13" s="35" t="s">
        <v>100</v>
      </c>
      <c r="F13" s="110" t="s">
        <v>72</v>
      </c>
    </row>
    <row r="14" spans="1:6" x14ac:dyDescent="0.25">
      <c r="A14" s="106"/>
      <c r="B14" s="109"/>
      <c r="C14" s="109"/>
      <c r="D14" s="79">
        <v>149.81</v>
      </c>
      <c r="E14" s="82" t="s">
        <v>66</v>
      </c>
      <c r="F14" s="111"/>
    </row>
    <row r="15" spans="1:6" x14ac:dyDescent="0.25">
      <c r="A15" s="66" t="s">
        <v>97</v>
      </c>
      <c r="B15" s="83" t="s">
        <v>90</v>
      </c>
      <c r="C15" s="88" t="s">
        <v>123</v>
      </c>
      <c r="D15" s="84"/>
      <c r="E15" s="82"/>
      <c r="F15" s="85"/>
    </row>
    <row r="16" spans="1:6" x14ac:dyDescent="0.25">
      <c r="A16" s="105" t="s">
        <v>98</v>
      </c>
      <c r="B16" s="108" t="s">
        <v>91</v>
      </c>
      <c r="C16" s="110" t="s">
        <v>114</v>
      </c>
      <c r="D16" s="84">
        <v>165.98</v>
      </c>
      <c r="E16" s="35" t="s">
        <v>100</v>
      </c>
      <c r="F16" s="110" t="s">
        <v>72</v>
      </c>
    </row>
    <row r="17" spans="1:6" ht="27" customHeight="1" x14ac:dyDescent="0.25">
      <c r="A17" s="106"/>
      <c r="B17" s="112"/>
      <c r="C17" s="113"/>
      <c r="D17" s="84">
        <v>139.13</v>
      </c>
      <c r="E17" s="82" t="s">
        <v>66</v>
      </c>
      <c r="F17" s="111"/>
    </row>
    <row r="18" spans="1:6" x14ac:dyDescent="0.25">
      <c r="A18" s="105" t="s">
        <v>99</v>
      </c>
      <c r="B18" s="97" t="s">
        <v>92</v>
      </c>
      <c r="C18" s="100" t="s">
        <v>114</v>
      </c>
      <c r="D18" s="84">
        <v>362.58</v>
      </c>
      <c r="E18" s="82" t="s">
        <v>101</v>
      </c>
      <c r="F18" s="100" t="s">
        <v>72</v>
      </c>
    </row>
    <row r="19" spans="1:6" x14ac:dyDescent="0.25">
      <c r="A19" s="107"/>
      <c r="B19" s="98"/>
      <c r="C19" s="101"/>
      <c r="D19" s="86">
        <v>57.14</v>
      </c>
      <c r="E19" s="35" t="s">
        <v>100</v>
      </c>
      <c r="F19" s="103"/>
    </row>
    <row r="20" spans="1:6" x14ac:dyDescent="0.25">
      <c r="A20" s="106"/>
      <c r="B20" s="99"/>
      <c r="C20" s="102"/>
      <c r="D20" s="86">
        <v>93.86</v>
      </c>
      <c r="E20" s="82" t="s">
        <v>66</v>
      </c>
      <c r="F20" s="104"/>
    </row>
    <row r="21" spans="1:6" x14ac:dyDescent="0.25">
      <c r="C21" s="60"/>
    </row>
    <row r="22" spans="1:6" x14ac:dyDescent="0.25">
      <c r="B22" s="65" t="s">
        <v>70</v>
      </c>
      <c r="C22" s="68"/>
    </row>
    <row r="23" spans="1:6" x14ac:dyDescent="0.25">
      <c r="A23" s="34"/>
      <c r="B23" s="37" t="s">
        <v>24</v>
      </c>
      <c r="C23" s="37" t="s">
        <v>25</v>
      </c>
      <c r="D23" s="37" t="s">
        <v>26</v>
      </c>
      <c r="E23" s="37" t="s">
        <v>27</v>
      </c>
      <c r="F23" s="37" t="s">
        <v>28</v>
      </c>
    </row>
    <row r="24" spans="1:6" ht="30" x14ac:dyDescent="0.25">
      <c r="A24" s="66" t="s">
        <v>21</v>
      </c>
      <c r="B24" s="69" t="s">
        <v>102</v>
      </c>
      <c r="C24" s="89" t="s">
        <v>63</v>
      </c>
      <c r="D24" s="70">
        <v>252.84</v>
      </c>
      <c r="E24" s="69" t="s">
        <v>64</v>
      </c>
      <c r="F24" s="69" t="s">
        <v>72</v>
      </c>
    </row>
    <row r="25" spans="1:6" ht="60" x14ac:dyDescent="0.25">
      <c r="A25" s="66" t="s">
        <v>22</v>
      </c>
      <c r="B25" s="71" t="s">
        <v>103</v>
      </c>
      <c r="C25" s="89" t="s">
        <v>65</v>
      </c>
      <c r="D25" s="70">
        <v>64.58</v>
      </c>
      <c r="E25" s="69" t="s">
        <v>66</v>
      </c>
      <c r="F25" s="69" t="s">
        <v>73</v>
      </c>
    </row>
    <row r="26" spans="1:6" x14ac:dyDescent="0.25">
      <c r="A26" s="66" t="s">
        <v>23</v>
      </c>
      <c r="B26" s="71" t="s">
        <v>109</v>
      </c>
      <c r="C26" s="89" t="s">
        <v>67</v>
      </c>
      <c r="D26" s="70">
        <f>35.99+141.16</f>
        <v>177.15</v>
      </c>
      <c r="E26" s="69" t="s">
        <v>68</v>
      </c>
      <c r="F26" s="69" t="s">
        <v>74</v>
      </c>
    </row>
    <row r="27" spans="1:6" ht="45" x14ac:dyDescent="0.25">
      <c r="A27" s="66" t="s">
        <v>60</v>
      </c>
      <c r="B27" s="71" t="s">
        <v>104</v>
      </c>
      <c r="C27" s="89" t="s">
        <v>69</v>
      </c>
      <c r="D27" s="70">
        <v>183.6</v>
      </c>
      <c r="E27" s="69" t="s">
        <v>66</v>
      </c>
      <c r="F27" s="69" t="s">
        <v>75</v>
      </c>
    </row>
    <row r="28" spans="1:6" x14ac:dyDescent="0.25">
      <c r="A28" s="66" t="s">
        <v>61</v>
      </c>
      <c r="B28" s="71" t="s">
        <v>105</v>
      </c>
      <c r="C28" s="89" t="s">
        <v>67</v>
      </c>
      <c r="D28" s="70">
        <v>110.96</v>
      </c>
      <c r="E28" s="69" t="s">
        <v>66</v>
      </c>
      <c r="F28" s="69" t="s">
        <v>76</v>
      </c>
    </row>
    <row r="30" spans="1:6" x14ac:dyDescent="0.25">
      <c r="B30" s="36" t="s">
        <v>71</v>
      </c>
      <c r="C30" s="62"/>
    </row>
    <row r="31" spans="1:6" x14ac:dyDescent="0.25">
      <c r="A31" s="34"/>
      <c r="B31" s="37" t="s">
        <v>24</v>
      </c>
      <c r="C31" s="37" t="s">
        <v>25</v>
      </c>
      <c r="D31" s="37" t="s">
        <v>26</v>
      </c>
      <c r="E31" s="37" t="s">
        <v>27</v>
      </c>
      <c r="F31" s="37" t="s">
        <v>28</v>
      </c>
    </row>
    <row r="32" spans="1:6" x14ac:dyDescent="0.25">
      <c r="A32" s="38" t="s">
        <v>21</v>
      </c>
      <c r="B32" s="35" t="s">
        <v>106</v>
      </c>
      <c r="C32" s="50" t="s">
        <v>115</v>
      </c>
      <c r="D32" s="61">
        <v>1361.08</v>
      </c>
      <c r="E32" s="35" t="s">
        <v>78</v>
      </c>
      <c r="F32" s="69" t="s">
        <v>72</v>
      </c>
    </row>
    <row r="33" spans="1:6" x14ac:dyDescent="0.25">
      <c r="A33" s="38" t="s">
        <v>22</v>
      </c>
      <c r="B33" s="35" t="s">
        <v>110</v>
      </c>
      <c r="C33" s="50" t="s">
        <v>124</v>
      </c>
      <c r="D33" s="61">
        <v>311.48</v>
      </c>
      <c r="E33" s="35" t="s">
        <v>64</v>
      </c>
      <c r="F33" s="69" t="s">
        <v>73</v>
      </c>
    </row>
    <row r="34" spans="1:6" x14ac:dyDescent="0.25">
      <c r="A34" s="38" t="s">
        <v>23</v>
      </c>
      <c r="B34" s="35" t="s">
        <v>107</v>
      </c>
      <c r="C34" s="50" t="s">
        <v>116</v>
      </c>
      <c r="D34" s="61">
        <v>62.43</v>
      </c>
      <c r="E34" s="35" t="s">
        <v>66</v>
      </c>
      <c r="F34" s="69" t="s">
        <v>74</v>
      </c>
    </row>
    <row r="36" spans="1:6" x14ac:dyDescent="0.25">
      <c r="B36" s="36" t="s">
        <v>59</v>
      </c>
    </row>
    <row r="37" spans="1:6" x14ac:dyDescent="0.25">
      <c r="A37" s="34"/>
      <c r="B37" s="37" t="s">
        <v>24</v>
      </c>
      <c r="C37" s="37" t="s">
        <v>25</v>
      </c>
      <c r="D37" s="37" t="s">
        <v>26</v>
      </c>
      <c r="E37" s="37" t="s">
        <v>27</v>
      </c>
      <c r="F37" s="37" t="s">
        <v>28</v>
      </c>
    </row>
    <row r="38" spans="1:6" ht="30" x14ac:dyDescent="0.25">
      <c r="A38" s="38" t="s">
        <v>21</v>
      </c>
      <c r="B38" s="35" t="s">
        <v>111</v>
      </c>
      <c r="C38" s="87" t="s">
        <v>117</v>
      </c>
      <c r="D38" s="61">
        <v>73.81</v>
      </c>
      <c r="E38" s="35" t="s">
        <v>79</v>
      </c>
      <c r="F38" s="69" t="s">
        <v>72</v>
      </c>
    </row>
    <row r="39" spans="1:6" x14ac:dyDescent="0.25">
      <c r="A39" s="38" t="s">
        <v>22</v>
      </c>
      <c r="B39" s="35" t="s">
        <v>102</v>
      </c>
      <c r="C39" s="63" t="s">
        <v>118</v>
      </c>
      <c r="D39" s="61">
        <v>252.84</v>
      </c>
      <c r="E39" s="35" t="s">
        <v>64</v>
      </c>
      <c r="F39" s="69" t="s">
        <v>73</v>
      </c>
    </row>
    <row r="40" spans="1:6" x14ac:dyDescent="0.25">
      <c r="A40" s="38" t="s">
        <v>23</v>
      </c>
      <c r="B40" s="35" t="s">
        <v>108</v>
      </c>
      <c r="C40" s="63" t="s">
        <v>119</v>
      </c>
      <c r="D40" s="61">
        <v>64.58</v>
      </c>
      <c r="E40" s="35" t="s">
        <v>66</v>
      </c>
      <c r="F40" s="69" t="s">
        <v>74</v>
      </c>
    </row>
    <row r="41" spans="1:6" ht="30" x14ac:dyDescent="0.25">
      <c r="A41" s="38" t="s">
        <v>60</v>
      </c>
      <c r="B41" s="35" t="s">
        <v>112</v>
      </c>
      <c r="C41" s="87" t="s">
        <v>120</v>
      </c>
      <c r="D41" s="61">
        <v>196.13</v>
      </c>
      <c r="E41" s="35" t="s">
        <v>68</v>
      </c>
      <c r="F41" s="69" t="s">
        <v>75</v>
      </c>
    </row>
    <row r="42" spans="1:6" x14ac:dyDescent="0.25">
      <c r="A42" s="38" t="s">
        <v>61</v>
      </c>
      <c r="B42" s="35" t="s">
        <v>109</v>
      </c>
      <c r="C42" s="63" t="s">
        <v>121</v>
      </c>
      <c r="D42" s="61">
        <v>176.98</v>
      </c>
      <c r="E42" s="35" t="s">
        <v>68</v>
      </c>
      <c r="F42" s="69" t="s">
        <v>76</v>
      </c>
    </row>
    <row r="43" spans="1:6" ht="30" x14ac:dyDescent="0.25">
      <c r="A43" s="38" t="s">
        <v>62</v>
      </c>
      <c r="B43" s="35" t="s">
        <v>113</v>
      </c>
      <c r="C43" s="87" t="s">
        <v>122</v>
      </c>
      <c r="D43" s="61">
        <v>723.84</v>
      </c>
      <c r="E43" s="35" t="s">
        <v>80</v>
      </c>
      <c r="F43" s="69" t="s">
        <v>77</v>
      </c>
    </row>
    <row r="44" spans="1:6" x14ac:dyDescent="0.25">
      <c r="C44" s="64"/>
    </row>
  </sheetData>
  <mergeCells count="12">
    <mergeCell ref="B18:B20"/>
    <mergeCell ref="C18:C20"/>
    <mergeCell ref="F18:F20"/>
    <mergeCell ref="A13:A14"/>
    <mergeCell ref="A16:A17"/>
    <mergeCell ref="A18:A20"/>
    <mergeCell ref="B13:B14"/>
    <mergeCell ref="C13:C14"/>
    <mergeCell ref="F13:F14"/>
    <mergeCell ref="B16:B17"/>
    <mergeCell ref="C16:C17"/>
    <mergeCell ref="F16:F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workbookViewId="0">
      <selection activeCell="B19" sqref="B19"/>
    </sheetView>
  </sheetViews>
  <sheetFormatPr baseColWidth="10" defaultRowHeight="15" x14ac:dyDescent="0.25"/>
  <cols>
    <col min="2" max="2" width="23.140625" customWidth="1"/>
    <col min="3" max="3" width="14.5703125" customWidth="1"/>
    <col min="4" max="4" width="19.140625" customWidth="1"/>
    <col min="5" max="5" width="17.140625" customWidth="1"/>
  </cols>
  <sheetData>
    <row r="2" spans="2:5" x14ac:dyDescent="0.25">
      <c r="B2" s="36" t="s">
        <v>20</v>
      </c>
    </row>
    <row r="3" spans="2:5" x14ac:dyDescent="0.25">
      <c r="B3" s="37" t="s">
        <v>30</v>
      </c>
      <c r="C3" s="37" t="s">
        <v>25</v>
      </c>
      <c r="D3" s="37" t="s">
        <v>26</v>
      </c>
      <c r="E3" s="37" t="s">
        <v>28</v>
      </c>
    </row>
    <row r="4" spans="2:5" x14ac:dyDescent="0.25">
      <c r="B4" s="34"/>
      <c r="C4" s="34"/>
      <c r="D4" s="35" t="s">
        <v>29</v>
      </c>
      <c r="E4" s="34"/>
    </row>
    <row r="5" spans="2:5" x14ac:dyDescent="0.25">
      <c r="B5" s="34"/>
      <c r="C5" s="34"/>
      <c r="D5" s="34"/>
      <c r="E5" s="34"/>
    </row>
    <row r="6" spans="2:5" x14ac:dyDescent="0.25">
      <c r="B6" s="34"/>
      <c r="C6" s="34"/>
      <c r="D6" s="34"/>
      <c r="E6" s="34"/>
    </row>
    <row r="7" spans="2:5" x14ac:dyDescent="0.25">
      <c r="B7" s="34"/>
      <c r="C7" s="34"/>
      <c r="D7" s="34"/>
      <c r="E7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Dietas</vt:lpstr>
      <vt:lpstr>Viajes</vt:lpstr>
      <vt:lpstr>Gastos repre-proto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NURIAPS</cp:lastModifiedBy>
  <dcterms:created xsi:type="dcterms:W3CDTF">2018-12-13T11:35:10Z</dcterms:created>
  <dcterms:modified xsi:type="dcterms:W3CDTF">2023-02-20T09:34:08Z</dcterms:modified>
</cp:coreProperties>
</file>