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drawings/drawing10.xml" ContentType="application/vnd.openxmlformats-officedocument.drawing+xml"/>
  <Override PartName="/xl/tables/table9.xml" ContentType="application/vnd.openxmlformats-officedocument.spreadsheetml.table+xml"/>
  <Override PartName="/xl/drawings/drawing11.xml" ContentType="application/vnd.openxmlformats-officedocument.drawing+xml"/>
  <Override PartName="/xl/tables/table10.xml" ContentType="application/vnd.openxmlformats-officedocument.spreadsheetml.table+xml"/>
  <Override PartName="/xl/drawings/drawing12.xml" ContentType="application/vnd.openxmlformats-officedocument.drawing+xml"/>
  <Override PartName="/xl/tables/table11.xml" ContentType="application/vnd.openxmlformats-officedocument.spreadsheetml.table+xml"/>
  <Override PartName="/xl/drawings/drawing13.xml" ContentType="application/vnd.openxmlformats-officedocument.drawing+xml"/>
  <Override PartName="/xl/tables/table12.xml" ContentType="application/vnd.openxmlformats-officedocument.spreadsheetml.table+xml"/>
  <Override PartName="/xl/drawings/drawing14.xml" ContentType="application/vnd.openxmlformats-officedocument.drawing+xml"/>
  <Override PartName="/xl/tables/table13.xml" ContentType="application/vnd.openxmlformats-officedocument.spreadsheetml.table+xml"/>
  <Override PartName="/xl/drawings/drawing15.xml" ContentType="application/vnd.openxmlformats-officedocument.drawing+xml"/>
  <Override PartName="/xl/tables/table14.xml" ContentType="application/vnd.openxmlformats-officedocument.spreadsheetml.table+xml"/>
  <Override PartName="/xl/drawings/drawing16.xml" ContentType="application/vnd.openxmlformats-officedocument.drawing+xml"/>
  <Override PartName="/xl/tables/table15.xml" ContentType="application/vnd.openxmlformats-officedocument.spreadsheetml.table+xml"/>
  <Override PartName="/xl/drawings/drawing17.xml" ContentType="application/vnd.openxmlformats-officedocument.drawing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\PORTAL_TRANSPARENCIA\10_PARA PUBLICAR\ESTADISTICAS_ASTURIAS\mediadores_seguros\"/>
    </mc:Choice>
  </mc:AlternateContent>
  <bookViews>
    <workbookView xWindow="0" yWindow="0" windowWidth="20490" windowHeight="8745" tabRatio="686"/>
  </bookViews>
  <sheets>
    <sheet name="Índice" sheetId="1" r:id="rId1"/>
    <sheet name="1.1" sheetId="2" r:id="rId2"/>
    <sheet name="1.2" sheetId="3" r:id="rId3"/>
    <sheet name="1.3" sheetId="4" r:id="rId4"/>
    <sheet name="1.4" sheetId="15" r:id="rId5"/>
    <sheet name="1.5" sheetId="6" r:id="rId6"/>
    <sheet name="1.6" sheetId="7" r:id="rId7"/>
    <sheet name="1.7" sheetId="8" r:id="rId8"/>
    <sheet name="1.8" sheetId="9" r:id="rId9"/>
    <sheet name="1.9" sheetId="10" r:id="rId10"/>
    <sheet name="1.10" sheetId="11" r:id="rId11"/>
    <sheet name="1.11" sheetId="12" r:id="rId12"/>
    <sheet name="1.12" sheetId="13" r:id="rId13"/>
    <sheet name="2.1" sheetId="16" r:id="rId14"/>
    <sheet name="3.1" sheetId="17" r:id="rId15"/>
    <sheet name="3.2" sheetId="18" r:id="rId16"/>
    <sheet name="3.3" sheetId="19" r:id="rId17"/>
    <sheet name="Hoja1" sheetId="20" state="hidden" r:id="rId18"/>
    <sheet name="Hoja2" sheetId="21" state="hidden" r:id="rId19"/>
    <sheet name="Hoja3" sheetId="22" state="hidden" r:id="rId20"/>
  </sheets>
  <calcPr calcId="152511"/>
</workbook>
</file>

<file path=xl/calcChain.xml><?xml version="1.0" encoding="utf-8"?>
<calcChain xmlns="http://schemas.openxmlformats.org/spreadsheetml/2006/main">
  <c r="E15" i="2" l="1"/>
  <c r="G16" i="12" l="1"/>
  <c r="G15" i="12"/>
  <c r="F17" i="12"/>
  <c r="E17" i="12"/>
  <c r="D17" i="12"/>
  <c r="C17" i="12"/>
  <c r="E17" i="7"/>
  <c r="C17" i="7"/>
  <c r="G17" i="12" l="1"/>
  <c r="G15" i="18"/>
  <c r="G19" i="18"/>
  <c r="G20" i="18"/>
  <c r="G21" i="18"/>
  <c r="G22" i="18"/>
  <c r="G23" i="18"/>
  <c r="E17" i="6" l="1"/>
  <c r="C17" i="6"/>
  <c r="E15" i="3"/>
  <c r="E16" i="3"/>
  <c r="E17" i="3"/>
  <c r="E18" i="3"/>
  <c r="E19" i="3"/>
  <c r="E14" i="3"/>
  <c r="E16" i="2"/>
  <c r="E17" i="2"/>
  <c r="E18" i="2"/>
  <c r="E19" i="2"/>
  <c r="E20" i="2"/>
</calcChain>
</file>

<file path=xl/sharedStrings.xml><?xml version="1.0" encoding="utf-8"?>
<sst xmlns="http://schemas.openxmlformats.org/spreadsheetml/2006/main" count="343" uniqueCount="112">
  <si>
    <t>(Cifras en euros)</t>
  </si>
  <si>
    <t>Columna1</t>
  </si>
  <si>
    <t>TOTAL</t>
  </si>
  <si>
    <t>Volver Índice</t>
  </si>
  <si>
    <t>Estadística de mediadores de seguros supervisados por el Principado de Asturias</t>
  </si>
  <si>
    <t>1.1 Volumen total de negocio (total primas)</t>
  </si>
  <si>
    <t>Corredores personas físicas</t>
  </si>
  <si>
    <t>Corredores personas jurídicas</t>
  </si>
  <si>
    <t>Media Corredores personas físicas</t>
  </si>
  <si>
    <t>Media Corredores personas jurídicas</t>
  </si>
  <si>
    <t>Media TOTAL</t>
  </si>
  <si>
    <t>1.2 Nueva producción (total primas)</t>
  </si>
  <si>
    <t>Volumen total de negocio o cartera: importe total de las primas devengadas intermediadas.</t>
  </si>
  <si>
    <t xml:space="preserve">Se entiende por primas devengadas intermediadas en el ejercicio, aquellas correspondientes a contratos perfeccionados o prorrogados </t>
  </si>
  <si>
    <t>en el ejercicio, en relación con las cuales el derecho del asegurador al cobro de las mismas surge durante el mencionado periodo.</t>
  </si>
  <si>
    <t>Nueva producción: Parte de las primas devengadas intermediadas correspondientes a contratos perfeccionados en el ejercicio.</t>
  </si>
  <si>
    <t>Volumen total de negocio</t>
  </si>
  <si>
    <t>Nueva producción</t>
  </si>
  <si>
    <t>1.3 Tasas de crecimiento interanuales de las primas intermediadas</t>
  </si>
  <si>
    <t>(Cifras en %)</t>
  </si>
  <si>
    <t>Vida</t>
  </si>
  <si>
    <t>No Vida</t>
  </si>
  <si>
    <t>Total primas</t>
  </si>
  <si>
    <t>% sobre total intermediado</t>
  </si>
  <si>
    <r>
      <t>Total primas</t>
    </r>
    <r>
      <rPr>
        <b/>
        <sz val="10"/>
        <color theme="0"/>
        <rFont val="Calibri"/>
        <family val="2"/>
        <scheme val="minor"/>
      </rPr>
      <t>2</t>
    </r>
  </si>
  <si>
    <r>
      <t>% sobre total intermediado</t>
    </r>
    <r>
      <rPr>
        <b/>
        <sz val="10"/>
        <color theme="0"/>
        <rFont val="Calibri"/>
        <family val="2"/>
        <scheme val="minor"/>
      </rPr>
      <t>3</t>
    </r>
  </si>
  <si>
    <t>AUTOS</t>
  </si>
  <si>
    <t>CRÉDITO Y CAUCIÓN</t>
  </si>
  <si>
    <t>RESTO DE RAMOS NO VIDA</t>
  </si>
  <si>
    <t>TOTAL RAMOS NO VIDA</t>
  </si>
  <si>
    <t>RESPONSABILIDAD CIVIL (riesgos nucleares, otros riesgos)</t>
  </si>
  <si>
    <t>1.9 Evolución del porcentaje de comisión sobre primas intermediadas totales</t>
  </si>
  <si>
    <t>1.10 Evolución del porcentaje de comisión sobre primas intermediadas de nueva producción</t>
  </si>
  <si>
    <t>Total</t>
  </si>
  <si>
    <t>Número de entidades aseguradoras</t>
  </si>
  <si>
    <t>Entre 0 y 3</t>
  </si>
  <si>
    <t>Entre 4 y 6</t>
  </si>
  <si>
    <t>Entre 7 y 15</t>
  </si>
  <si>
    <t>Más de 15</t>
  </si>
  <si>
    <t>Personal de dirección</t>
  </si>
  <si>
    <t xml:space="preserve">Empleados </t>
  </si>
  <si>
    <t>Otro personal</t>
  </si>
  <si>
    <t>Colaboradores</t>
  </si>
  <si>
    <t>Categoría profesional</t>
  </si>
  <si>
    <r>
      <t>Total primas</t>
    </r>
    <r>
      <rPr>
        <b/>
        <sz val="10"/>
        <color theme="0"/>
        <rFont val="Calibri"/>
        <family val="2"/>
        <scheme val="minor"/>
      </rPr>
      <t>22</t>
    </r>
  </si>
  <si>
    <r>
      <t>% sobre total intermediado</t>
    </r>
    <r>
      <rPr>
        <b/>
        <sz val="10"/>
        <color theme="0"/>
        <rFont val="Calibri"/>
        <family val="2"/>
        <scheme val="minor"/>
      </rPr>
      <t>32</t>
    </r>
  </si>
  <si>
    <t>2.1 Tasas de crecimiento interanuales de las primas intermediadas</t>
  </si>
  <si>
    <t>3.1 Tasas de crecimiento interanuales de las primas intermediadas</t>
  </si>
  <si>
    <t xml:space="preserve">   - Corredores personas físicas</t>
  </si>
  <si>
    <t xml:space="preserve">   - Corredores personas jurídicas</t>
  </si>
  <si>
    <t xml:space="preserve">   - Total</t>
  </si>
  <si>
    <t>3.3 Evolución de datos contables y laborales</t>
  </si>
  <si>
    <t>Valor añadido bruto (VAB) aportado por el sector en Asturias sobre VAB regional</t>
  </si>
  <si>
    <t>Población ocupada (PO) en el sector en Asturias sobre PO regional</t>
  </si>
  <si>
    <t>1.7 Sector 'no vida': Distribución del volumen total de primas por principales ramos. Total corredores (personas físicas y sociedades de correduría)</t>
  </si>
  <si>
    <t>1.8 Sector 'no vida': Distribución de la nueva producción por principales ramos. Total corredores (personas físicas y sociedades de correduría)</t>
  </si>
  <si>
    <t>3.</t>
  </si>
  <si>
    <t>2.</t>
  </si>
  <si>
    <t>1.</t>
  </si>
  <si>
    <t>Otro personal (incluidos colaboradores)</t>
  </si>
  <si>
    <t>1.4 Distribución del volumen total de primas y de la nueva producción por ramos (vida /no vida)</t>
  </si>
  <si>
    <t>1.5 Distribución del volumen total de primas por ramos (vida /no vida) y tipo de corredor</t>
  </si>
  <si>
    <t>1.6  Distribución de la nueva producción por ramos (vida /no vida) y tipo de corredor</t>
  </si>
  <si>
    <t>1.11 Distribución de los corredores según número de entidades aseguradoras con los que trabaja</t>
  </si>
  <si>
    <t>1.12 Horas dedicadas a formación por categoría profesional</t>
  </si>
  <si>
    <t>3.2 Personal afecto por categoría profesional</t>
  </si>
  <si>
    <t xml:space="preserve">2 Mediadores de seguros domiciliados en Asturias y supervisados por la Dirección General de Seguros y Fondos de Pensiones </t>
  </si>
  <si>
    <t>VAB: Valor añadido bruto a coste de factores. Fuente:INE y DEC</t>
  </si>
  <si>
    <t>PO: Población ocupada. Fuente: INE y DEC</t>
  </si>
  <si>
    <t>DEC: Documentación Estadístico Contable Anual de los mediadores</t>
  </si>
  <si>
    <t>2019</t>
  </si>
  <si>
    <t xml:space="preserve">Mediadores de seguros domiciliados en Asturias y supervisados por la Dirección General de Seguros y Fondos de Pensiones del Ministerio </t>
  </si>
  <si>
    <t>2020</t>
  </si>
  <si>
    <t>Nueva producción: parte de las primas devengadas intermediadas correspondientes a contratos perfeccionados en el ejercicio.</t>
  </si>
  <si>
    <t>MULTIRIESGO (hogar, comunidades, comercios, industriales y otros multiriesgo)</t>
  </si>
  <si>
    <t>2021</t>
  </si>
  <si>
    <t>Columna2</t>
  </si>
  <si>
    <t>2022</t>
  </si>
  <si>
    <t xml:space="preserve">Total mediadores domiciliados en Asturias (supervisados por la Dirección General de Presupuestos y Finanzas del Principado de Asturias, </t>
  </si>
  <si>
    <t>1 Mediadores de seguros supervisados por la Dirección General de Presupuestos y Finanzas del Principado de Asturias</t>
  </si>
  <si>
    <t xml:space="preserve">3 Total mediadores domiciliados en Asturias (supervisados por la Dirección General de Presupuestos y Finanzas del Principado de Asturias, </t>
  </si>
  <si>
    <t>1.4 Distribución del volumen total y de nueva producción de primas por ramos (vida /no vida).</t>
  </si>
  <si>
    <t xml:space="preserve">1.5 Distribución del volumen total de primas por ramos (vida /no vida) y tipo de corredor. </t>
  </si>
  <si>
    <t>1.3 Tasas de crecimiento interanuales de las primas intermediadas.</t>
  </si>
  <si>
    <t>1 Mediadores de seguros supervisados por la Dirección General de Presupuestos y Finanzas del Principado de Asturias.</t>
  </si>
  <si>
    <t>1.2 Nueva producción (total primas).</t>
  </si>
  <si>
    <t>1.1 Volumen total de negocio (total primas).</t>
  </si>
  <si>
    <t>1.6  Distribución de la nueva producción por ramos (vida /no vida) y tipo de corredor.</t>
  </si>
  <si>
    <r>
      <t>1.7 Sector '</t>
    </r>
    <r>
      <rPr>
        <b/>
        <i/>
        <sz val="11"/>
        <rFont val="Calibri"/>
        <family val="2"/>
        <scheme val="minor"/>
      </rPr>
      <t>no vida'</t>
    </r>
    <r>
      <rPr>
        <b/>
        <sz val="11"/>
        <rFont val="Calibri"/>
        <family val="2"/>
        <scheme val="minor"/>
      </rPr>
      <t>: Distribución del volumen total de primas por principales ramos. Total corredores (personas físicas y sociedades de correduría).</t>
    </r>
  </si>
  <si>
    <r>
      <t>1.8 Sector '</t>
    </r>
    <r>
      <rPr>
        <b/>
        <i/>
        <sz val="11"/>
        <rFont val="Calibri"/>
        <family val="2"/>
        <scheme val="minor"/>
      </rPr>
      <t>no vida'</t>
    </r>
    <r>
      <rPr>
        <b/>
        <sz val="11"/>
        <rFont val="Calibri"/>
        <family val="2"/>
        <scheme val="minor"/>
      </rPr>
      <t>: Distribución de la nueva producción por principales ramos. Total corredores (personas físicas y sociedades de correduría).</t>
    </r>
  </si>
  <si>
    <t>1.9 Evolución del porcentaje de comisión sobre primas intermediadas totales.</t>
  </si>
  <si>
    <t>1.10 Evolución del porcentaje de comisión sobre primas intermediadas de nueva producción.</t>
  </si>
  <si>
    <t xml:space="preserve">1.11 Distribución de los corredores según número de entidades aseguradoras con los que trabaja (Volumen total de negocio) </t>
  </si>
  <si>
    <t xml:space="preserve">1.12 Horas dedicadas a formación por categoría profesional. </t>
  </si>
  <si>
    <t>3.1 Tasas de crecimiento interanuales de las primas intermediadas.</t>
  </si>
  <si>
    <t xml:space="preserve">3.2 Personal afecto por categoría profesional. </t>
  </si>
  <si>
    <t>3.3 Evolución de datos contables y laborales.</t>
  </si>
  <si>
    <t>Dirección General de Presupuestos y Finanzas</t>
  </si>
  <si>
    <t>2023</t>
  </si>
  <si>
    <t>o por la Dirección General de Seguros y Fondos de Pensiones del Ministerio de Economía, Comercio y Empresa)</t>
  </si>
  <si>
    <t>del Ministerio de Economía, Comercio y Empresa.</t>
  </si>
  <si>
    <t>2.1 Tasas de crecimiento interanuales de las primas intermediadas.</t>
  </si>
  <si>
    <t>Supervisados por la Dirección General de Presupuestos y Finanzas del Principado de Asturias</t>
  </si>
  <si>
    <t>Supervisados por la Dirección General de Seguros y Fondos de Pensiones del Ministerio de Economía, comercio y Empresa</t>
  </si>
  <si>
    <t>de Economía, Comercio y Empresa</t>
  </si>
  <si>
    <t>Mediadores de seguros supervisados por la Dirección General de Presupuestos y Finanzas del Principado de Asturias</t>
  </si>
  <si>
    <t>Estadística de mediadores de seguros supervisados por el Principado de Asturias  2024</t>
  </si>
  <si>
    <t>2024</t>
  </si>
  <si>
    <t>Variación % 24-23</t>
  </si>
  <si>
    <t>Consejería de Hacienda, Justicia y Asuntos Europeos</t>
  </si>
  <si>
    <t>Nota: Véase nota en el formulario 2.1</t>
  </si>
  <si>
    <t>Nota: La serie correspondiente al período 2019-2023 se encuentra actualmente en proceso de revisión, debido a la variación significativa observada entre los ejercicios 2022 y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</si>
</sst>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Arial Narrow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u/>
      <sz val="10"/>
      <color theme="10"/>
      <name val="Calibri"/>
      <family val="2"/>
    </font>
    <font>
      <sz val="10"/>
      <name val="Calibri"/>
      <family val="2"/>
    </font>
    <font>
      <b/>
      <i/>
      <sz val="1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color rgb="FF13283E"/>
      <name val="Lexend"/>
    </font>
    <font>
      <b/>
      <sz val="7"/>
      <color rgb="FF69787B"/>
      <name val="Lexend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medium">
        <color theme="3" tint="0.59996337778862885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/>
    <xf numFmtId="0" fontId="4" fillId="0" borderId="0"/>
    <xf numFmtId="0" fontId="1" fillId="0" borderId="0"/>
    <xf numFmtId="9" fontId="4" fillId="0" borderId="0" applyFont="0" applyFill="0" applyBorder="0" applyAlignment="0" applyProtection="0"/>
  </cellStyleXfs>
  <cellXfs count="109">
    <xf numFmtId="0" fontId="0" fillId="0" borderId="0" xfId="0"/>
    <xf numFmtId="0" fontId="0" fillId="2" borderId="0" xfId="0" applyFill="1"/>
    <xf numFmtId="0" fontId="5" fillId="2" borderId="0" xfId="0" applyFont="1" applyFill="1"/>
    <xf numFmtId="0" fontId="6" fillId="2" borderId="0" xfId="0" applyFont="1" applyFill="1"/>
    <xf numFmtId="0" fontId="1" fillId="2" borderId="0" xfId="0" applyFont="1" applyFill="1"/>
    <xf numFmtId="0" fontId="7" fillId="2" borderId="0" xfId="0" applyFont="1" applyFill="1"/>
    <xf numFmtId="0" fontId="3" fillId="2" borderId="0" xfId="0" applyFont="1" applyFill="1"/>
    <xf numFmtId="0" fontId="8" fillId="2" borderId="0" xfId="1" applyFill="1" applyAlignment="1">
      <alignment horizontal="left"/>
    </xf>
    <xf numFmtId="0" fontId="2" fillId="2" borderId="0" xfId="0" applyFont="1" applyFill="1"/>
    <xf numFmtId="0" fontId="9" fillId="0" borderId="0" xfId="0" applyFont="1"/>
    <xf numFmtId="0" fontId="10" fillId="2" borderId="0" xfId="0" applyFont="1" applyFill="1"/>
    <xf numFmtId="0" fontId="7" fillId="0" borderId="0" xfId="0" applyFont="1" applyFill="1"/>
    <xf numFmtId="0" fontId="11" fillId="0" borderId="0" xfId="0" applyFont="1" applyFill="1"/>
    <xf numFmtId="0" fontId="12" fillId="0" borderId="0" xfId="0" applyFont="1" applyFill="1"/>
    <xf numFmtId="0" fontId="13" fillId="0" borderId="0" xfId="0" applyFont="1" applyFill="1" applyBorder="1"/>
    <xf numFmtId="0" fontId="14" fillId="0" borderId="0" xfId="2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center" vertical="center" wrapText="1"/>
    </xf>
    <xf numFmtId="0" fontId="13" fillId="0" borderId="0" xfId="2" applyFont="1" applyFill="1" applyBorder="1" applyAlignment="1">
      <alignment horizontal="left" vertical="top" wrapText="1"/>
    </xf>
    <xf numFmtId="4" fontId="13" fillId="0" borderId="0" xfId="2" applyNumberFormat="1" applyFont="1" applyFill="1" applyBorder="1" applyAlignment="1">
      <alignment vertical="top" wrapText="1"/>
    </xf>
    <xf numFmtId="0" fontId="11" fillId="0" borderId="0" xfId="2" applyFont="1" applyFill="1" applyBorder="1" applyAlignment="1">
      <alignment horizontal="left" vertical="top" wrapText="1"/>
    </xf>
    <xf numFmtId="0" fontId="13" fillId="0" borderId="0" xfId="2" applyFont="1" applyFill="1" applyAlignment="1">
      <alignment horizontal="left" vertical="top"/>
    </xf>
    <xf numFmtId="0" fontId="13" fillId="0" borderId="0" xfId="0" applyFont="1" applyFill="1"/>
    <xf numFmtId="0" fontId="15" fillId="0" borderId="0" xfId="1" applyFont="1"/>
    <xf numFmtId="10" fontId="9" fillId="0" borderId="0" xfId="0" applyNumberFormat="1" applyFont="1"/>
    <xf numFmtId="17" fontId="11" fillId="0" borderId="0" xfId="2" quotePrefix="1" applyNumberFormat="1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left" vertical="top" wrapText="1"/>
    </xf>
    <xf numFmtId="4" fontId="11" fillId="0" borderId="0" xfId="2" applyNumberFormat="1" applyFont="1" applyFill="1" applyAlignment="1">
      <alignment vertical="top" wrapText="1"/>
    </xf>
    <xf numFmtId="4" fontId="11" fillId="0" borderId="2" xfId="2" applyNumberFormat="1" applyFont="1" applyFill="1" applyBorder="1" applyAlignment="1">
      <alignment vertical="top" wrapText="1"/>
    </xf>
    <xf numFmtId="0" fontId="11" fillId="0" borderId="0" xfId="2" quotePrefix="1" applyFont="1" applyFill="1" applyAlignment="1">
      <alignment horizontal="center" vertical="center" wrapText="1"/>
    </xf>
    <xf numFmtId="4" fontId="13" fillId="0" borderId="0" xfId="2" quotePrefix="1" applyNumberFormat="1" applyFont="1" applyFill="1" applyAlignment="1">
      <alignment vertical="top" wrapText="1"/>
    </xf>
    <xf numFmtId="3" fontId="13" fillId="0" borderId="0" xfId="2" quotePrefix="1" applyNumberFormat="1" applyFont="1" applyFill="1" applyAlignment="1">
      <alignment vertical="top" wrapText="1"/>
    </xf>
    <xf numFmtId="0" fontId="13" fillId="0" borderId="0" xfId="2" applyFont="1" applyFill="1" applyBorder="1" applyAlignment="1">
      <alignment horizontal="left" vertical="center" wrapText="1"/>
    </xf>
    <xf numFmtId="2" fontId="9" fillId="0" borderId="0" xfId="0" applyNumberFormat="1" applyFont="1"/>
    <xf numFmtId="0" fontId="8" fillId="0" borderId="0" xfId="1" applyFill="1"/>
    <xf numFmtId="0" fontId="7" fillId="0" borderId="0" xfId="0" applyFont="1" applyFill="1" applyAlignment="1">
      <alignment horizontal="right"/>
    </xf>
    <xf numFmtId="49" fontId="11" fillId="0" borderId="0" xfId="2" quotePrefix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3" fontId="9" fillId="0" borderId="0" xfId="0" applyNumberFormat="1" applyFont="1"/>
    <xf numFmtId="10" fontId="9" fillId="0" borderId="0" xfId="4" applyNumberFormat="1" applyFont="1"/>
    <xf numFmtId="0" fontId="7" fillId="0" borderId="0" xfId="0" applyFont="1" applyFill="1" applyAlignment="1">
      <alignment horizontal="left"/>
    </xf>
    <xf numFmtId="0" fontId="13" fillId="0" borderId="0" xfId="2" applyFont="1" applyFill="1" applyAlignment="1">
      <alignment horizontal="right" wrapText="1"/>
    </xf>
    <xf numFmtId="0" fontId="13" fillId="0" borderId="0" xfId="2" applyFont="1" applyFill="1" applyAlignment="1">
      <alignment horizontal="left" wrapText="1"/>
    </xf>
    <xf numFmtId="0" fontId="13" fillId="0" borderId="0" xfId="2" applyFont="1" applyFill="1" applyBorder="1" applyAlignment="1">
      <alignment horizontal="left" wrapText="1"/>
    </xf>
    <xf numFmtId="3" fontId="13" fillId="0" borderId="0" xfId="2" quotePrefix="1" applyNumberFormat="1" applyFont="1" applyFill="1" applyAlignment="1">
      <alignment wrapText="1"/>
    </xf>
    <xf numFmtId="0" fontId="13" fillId="0" borderId="2" xfId="2" applyFont="1" applyFill="1" applyBorder="1" applyAlignment="1">
      <alignment horizontal="right" wrapText="1"/>
    </xf>
    <xf numFmtId="3" fontId="13" fillId="0" borderId="0" xfId="2" applyNumberFormat="1" applyFont="1" applyFill="1" applyAlignment="1">
      <alignment wrapText="1"/>
    </xf>
    <xf numFmtId="0" fontId="16" fillId="0" borderId="0" xfId="2" applyFont="1" applyFill="1" applyAlignment="1">
      <alignment horizontal="right" wrapText="1"/>
    </xf>
    <xf numFmtId="3" fontId="11" fillId="2" borderId="0" xfId="2" applyNumberFormat="1" applyFont="1" applyFill="1" applyAlignment="1">
      <alignment wrapText="1"/>
    </xf>
    <xf numFmtId="0" fontId="11" fillId="2" borderId="0" xfId="2" applyFont="1" applyFill="1" applyBorder="1" applyAlignment="1">
      <alignment horizontal="left" wrapText="1"/>
    </xf>
    <xf numFmtId="0" fontId="11" fillId="0" borderId="0" xfId="2" applyFont="1" applyFill="1" applyAlignment="1">
      <alignment horizontal="left" wrapText="1"/>
    </xf>
    <xf numFmtId="0" fontId="13" fillId="0" borderId="2" xfId="2" applyFont="1" applyFill="1" applyBorder="1" applyAlignment="1">
      <alignment horizontal="left" wrapText="1"/>
    </xf>
    <xf numFmtId="2" fontId="13" fillId="0" borderId="0" xfId="2" applyNumberFormat="1" applyFont="1" applyFill="1" applyAlignment="1">
      <alignment horizontal="right" wrapText="1"/>
    </xf>
    <xf numFmtId="2" fontId="16" fillId="0" borderId="0" xfId="2" applyNumberFormat="1" applyFont="1" applyFill="1" applyAlignment="1">
      <alignment horizontal="right" wrapText="1"/>
    </xf>
    <xf numFmtId="0" fontId="11" fillId="0" borderId="0" xfId="2" applyFont="1" applyFill="1" applyBorder="1" applyAlignment="1">
      <alignment horizontal="left" wrapText="1"/>
    </xf>
    <xf numFmtId="2" fontId="16" fillId="0" borderId="0" xfId="2" quotePrefix="1" applyNumberFormat="1" applyFont="1" applyFill="1" applyAlignment="1">
      <alignment horizontal="right" wrapText="1"/>
    </xf>
    <xf numFmtId="4" fontId="11" fillId="0" borderId="0" xfId="2" applyNumberFormat="1" applyFont="1" applyFill="1" applyAlignment="1">
      <alignment wrapText="1"/>
    </xf>
    <xf numFmtId="4" fontId="13" fillId="0" borderId="0" xfId="2" applyNumberFormat="1" applyFont="1" applyFill="1" applyBorder="1" applyAlignment="1">
      <alignment wrapText="1"/>
    </xf>
    <xf numFmtId="0" fontId="11" fillId="0" borderId="2" xfId="2" applyFont="1" applyFill="1" applyBorder="1" applyAlignment="1">
      <alignment horizontal="left" wrapText="1"/>
    </xf>
    <xf numFmtId="4" fontId="11" fillId="0" borderId="2" xfId="2" applyNumberFormat="1" applyFont="1" applyFill="1" applyBorder="1" applyAlignment="1">
      <alignment wrapText="1"/>
    </xf>
    <xf numFmtId="0" fontId="14" fillId="0" borderId="0" xfId="2" applyFont="1" applyFill="1" applyBorder="1" applyAlignment="1">
      <alignment horizontal="center" wrapText="1"/>
    </xf>
    <xf numFmtId="4" fontId="11" fillId="0" borderId="0" xfId="2" applyNumberFormat="1" applyFont="1" applyFill="1" applyBorder="1" applyAlignment="1">
      <alignment wrapText="1"/>
    </xf>
    <xf numFmtId="0" fontId="13" fillId="0" borderId="0" xfId="2" applyFont="1" applyFill="1" applyBorder="1" applyAlignment="1">
      <alignment horizontal="left"/>
    </xf>
    <xf numFmtId="4" fontId="13" fillId="0" borderId="0" xfId="2" applyNumberFormat="1" applyFont="1" applyFill="1" applyAlignment="1">
      <alignment horizontal="right" wrapText="1"/>
    </xf>
    <xf numFmtId="2" fontId="13" fillId="0" borderId="0" xfId="2" quotePrefix="1" applyNumberFormat="1" applyFont="1" applyFill="1" applyAlignment="1">
      <alignment horizontal="right" wrapText="1"/>
    </xf>
    <xf numFmtId="10" fontId="13" fillId="0" borderId="0" xfId="2" applyNumberFormat="1" applyFont="1" applyFill="1" applyBorder="1" applyAlignment="1">
      <alignment vertical="top" wrapText="1"/>
    </xf>
    <xf numFmtId="10" fontId="11" fillId="0" borderId="2" xfId="2" applyNumberFormat="1" applyFont="1" applyFill="1" applyBorder="1" applyAlignment="1">
      <alignment vertical="top" wrapText="1"/>
    </xf>
    <xf numFmtId="10" fontId="13" fillId="0" borderId="0" xfId="2" applyNumberFormat="1" applyFont="1" applyFill="1" applyBorder="1" applyAlignment="1">
      <alignment vertical="center" wrapText="1"/>
    </xf>
    <xf numFmtId="10" fontId="11" fillId="0" borderId="0" xfId="2" applyNumberFormat="1" applyFont="1" applyFill="1" applyAlignment="1">
      <alignment vertical="top" wrapText="1"/>
    </xf>
    <xf numFmtId="4" fontId="9" fillId="0" borderId="0" xfId="0" applyNumberFormat="1" applyFont="1"/>
    <xf numFmtId="10" fontId="13" fillId="0" borderId="0" xfId="2" applyNumberFormat="1" applyFont="1" applyFill="1" applyBorder="1" applyAlignment="1">
      <alignment wrapText="1"/>
    </xf>
    <xf numFmtId="4" fontId="13" fillId="0" borderId="0" xfId="2" applyNumberFormat="1" applyFont="1" applyFill="1" applyAlignment="1">
      <alignment wrapText="1"/>
    </xf>
    <xf numFmtId="0" fontId="11" fillId="0" borderId="0" xfId="2" applyFont="1" applyFill="1" applyAlignment="1">
      <alignment horizontal="center" vertical="center" wrapText="1"/>
    </xf>
    <xf numFmtId="3" fontId="13" fillId="0" borderId="2" xfId="2" applyNumberFormat="1" applyFont="1" applyFill="1" applyBorder="1" applyAlignment="1">
      <alignment horizontal="right" wrapText="1"/>
    </xf>
    <xf numFmtId="0" fontId="16" fillId="0" borderId="0" xfId="2" applyFont="1" applyFill="1" applyAlignment="1">
      <alignment horizontal="right" vertical="top" wrapText="1"/>
    </xf>
    <xf numFmtId="10" fontId="13" fillId="0" borderId="2" xfId="2" applyNumberFormat="1" applyFont="1" applyFill="1" applyBorder="1" applyAlignment="1">
      <alignment wrapText="1"/>
    </xf>
    <xf numFmtId="2" fontId="19" fillId="0" borderId="0" xfId="2" quotePrefix="1" applyNumberFormat="1" applyFont="1" applyFill="1" applyAlignment="1">
      <alignment horizontal="right" wrapText="1"/>
    </xf>
    <xf numFmtId="2" fontId="19" fillId="0" borderId="0" xfId="2" applyNumberFormat="1" applyFont="1" applyFill="1" applyAlignment="1">
      <alignment horizontal="right" wrapText="1"/>
    </xf>
    <xf numFmtId="0" fontId="19" fillId="0" borderId="0" xfId="2" applyFont="1" applyFill="1" applyAlignment="1">
      <alignment horizontal="right" wrapText="1"/>
    </xf>
    <xf numFmtId="0" fontId="20" fillId="0" borderId="0" xfId="2" applyFont="1" applyFill="1" applyAlignment="1">
      <alignment horizontal="center" vertical="center" wrapText="1"/>
    </xf>
    <xf numFmtId="0" fontId="16" fillId="0" borderId="0" xfId="2" applyFont="1" applyFill="1" applyAlignment="1">
      <alignment horizontal="center" wrapText="1"/>
    </xf>
    <xf numFmtId="4" fontId="13" fillId="0" borderId="0" xfId="2" applyNumberFormat="1" applyFont="1" applyFill="1" applyAlignment="1">
      <alignment horizontal="center" wrapText="1"/>
    </xf>
    <xf numFmtId="0" fontId="13" fillId="0" borderId="0" xfId="2" applyFont="1" applyFill="1" applyAlignment="1">
      <alignment horizontal="center" wrapText="1"/>
    </xf>
    <xf numFmtId="0" fontId="16" fillId="0" borderId="0" xfId="2" quotePrefix="1" applyFont="1" applyFill="1" applyAlignment="1">
      <alignment horizontal="center" wrapText="1"/>
    </xf>
    <xf numFmtId="4" fontId="13" fillId="0" borderId="0" xfId="2" quotePrefix="1" applyNumberFormat="1" applyFont="1" applyFill="1" applyAlignment="1">
      <alignment horizontal="center" wrapText="1"/>
    </xf>
    <xf numFmtId="2" fontId="16" fillId="0" borderId="0" xfId="2" quotePrefix="1" applyNumberFormat="1" applyFont="1" applyFill="1" applyAlignment="1">
      <alignment horizontal="center" wrapText="1"/>
    </xf>
    <xf numFmtId="2" fontId="13" fillId="0" borderId="0" xfId="2" applyNumberFormat="1" applyFont="1" applyFill="1" applyAlignment="1">
      <alignment horizontal="center" wrapText="1"/>
    </xf>
    <xf numFmtId="4" fontId="11" fillId="0" borderId="0" xfId="2" applyNumberFormat="1" applyFont="1" applyFill="1" applyAlignment="1">
      <alignment horizontal="center" wrapText="1"/>
    </xf>
    <xf numFmtId="4" fontId="11" fillId="0" borderId="0" xfId="2" quotePrefix="1" applyNumberFormat="1" applyFont="1" applyFill="1" applyAlignment="1">
      <alignment horizontal="center" wrapText="1"/>
    </xf>
    <xf numFmtId="0" fontId="18" fillId="0" borderId="0" xfId="2" applyFont="1" applyFill="1" applyAlignment="1">
      <alignment horizontal="center" wrapText="1"/>
    </xf>
    <xf numFmtId="2" fontId="18" fillId="0" borderId="0" xfId="2" applyNumberFormat="1" applyFont="1" applyFill="1" applyAlignment="1">
      <alignment horizontal="center" wrapText="1"/>
    </xf>
    <xf numFmtId="0" fontId="11" fillId="0" borderId="0" xfId="2" applyFont="1" applyFill="1" applyAlignment="1">
      <alignment horizontal="center" wrapText="1"/>
    </xf>
    <xf numFmtId="3" fontId="13" fillId="0" borderId="0" xfId="2" quotePrefix="1" applyNumberFormat="1" applyFont="1" applyFill="1" applyAlignment="1">
      <alignment horizontal="center" wrapText="1"/>
    </xf>
    <xf numFmtId="3" fontId="16" fillId="0" borderId="0" xfId="2" quotePrefix="1" applyNumberFormat="1" applyFont="1" applyFill="1" applyAlignment="1">
      <alignment horizontal="center" wrapText="1"/>
    </xf>
    <xf numFmtId="3" fontId="11" fillId="0" borderId="0" xfId="2" applyNumberFormat="1" applyFont="1" applyFill="1" applyAlignment="1">
      <alignment horizontal="center" wrapText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3" fillId="0" borderId="0" xfId="0" applyNumberFormat="1" applyFont="1" applyFill="1" applyBorder="1" applyAlignment="1" applyProtection="1">
      <alignment horizontal="left" wrapText="1"/>
    </xf>
    <xf numFmtId="4" fontId="13" fillId="0" borderId="0" xfId="0" applyNumberFormat="1" applyFont="1" applyFill="1" applyBorder="1" applyAlignment="1" applyProtection="1">
      <alignment wrapText="1"/>
    </xf>
    <xf numFmtId="10" fontId="13" fillId="0" borderId="0" xfId="0" applyNumberFormat="1" applyFont="1" applyFill="1" applyAlignment="1">
      <alignment wrapText="1"/>
    </xf>
    <xf numFmtId="10" fontId="13" fillId="0" borderId="0" xfId="0" applyNumberFormat="1" applyFont="1" applyFill="1" applyBorder="1" applyAlignment="1" applyProtection="1">
      <alignment wrapText="1"/>
    </xf>
    <xf numFmtId="0" fontId="16" fillId="0" borderId="0" xfId="0" applyNumberFormat="1" applyFont="1" applyFill="1" applyBorder="1" applyAlignment="1" applyProtection="1">
      <alignment horizontal="right" wrapText="1"/>
    </xf>
    <xf numFmtId="2" fontId="16" fillId="0" borderId="0" xfId="2" applyNumberFormat="1" applyFont="1" applyFill="1" applyAlignment="1">
      <alignment horizontal="center" wrapText="1"/>
    </xf>
    <xf numFmtId="0" fontId="23" fillId="0" borderId="0" xfId="0" applyFont="1"/>
    <xf numFmtId="3" fontId="13" fillId="0" borderId="0" xfId="2" quotePrefix="1" applyNumberFormat="1" applyFont="1" applyFill="1" applyAlignment="1">
      <alignment horizontal="right" wrapText="1"/>
    </xf>
    <xf numFmtId="3" fontId="16" fillId="0" borderId="0" xfId="2" quotePrefix="1" applyNumberFormat="1" applyFont="1" applyFill="1" applyAlignment="1">
      <alignment horizontal="right" wrapText="1"/>
    </xf>
    <xf numFmtId="3" fontId="11" fillId="0" borderId="0" xfId="2" applyNumberFormat="1" applyFont="1" applyFill="1" applyAlignment="1">
      <alignment horizontal="right" wrapText="1"/>
    </xf>
    <xf numFmtId="2" fontId="13" fillId="0" borderId="0" xfId="4" applyNumberFormat="1" applyFont="1" applyFill="1" applyBorder="1" applyAlignment="1">
      <alignment wrapText="1"/>
    </xf>
    <xf numFmtId="17" fontId="11" fillId="0" borderId="1" xfId="2" applyNumberFormat="1" applyFont="1" applyBorder="1" applyAlignment="1">
      <alignment horizontal="center" vertical="center" wrapText="1"/>
    </xf>
    <xf numFmtId="0" fontId="11" fillId="0" borderId="1" xfId="2" applyNumberFormat="1" applyFont="1" applyBorder="1" applyAlignment="1">
      <alignment horizontal="center" vertical="center" wrapText="1"/>
    </xf>
  </cellXfs>
  <cellStyles count="5">
    <cellStyle name="Hipervínculo" xfId="1" builtinId="8"/>
    <cellStyle name="Normal" xfId="0" builtinId="0"/>
    <cellStyle name="Normal 2" xfId="2"/>
    <cellStyle name="Normal 3" xfId="3"/>
    <cellStyle name="Porcentaje" xfId="4" builtinId="5"/>
  </cellStyles>
  <dxfs count="1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rgb="FF000000"/>
          <bgColor rgb="FFFFFFFF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rgb="FF000000"/>
          <bgColor rgb="FFFFFFFF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4" formatCode="0.00%"/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rgb="FF000000"/>
          <bgColor rgb="FFFFFFFF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57151</xdr:colOff>
      <xdr:row>0</xdr:row>
      <xdr:rowOff>180976</xdr:rowOff>
    </xdr:from>
    <xdr:to>
      <xdr:col>3</xdr:col>
      <xdr:colOff>680688</xdr:colOff>
      <xdr:row>3</xdr:row>
      <xdr:rowOff>68081</xdr:rowOff>
    </xdr:to>
    <xdr:pic>
      <xdr:nvPicPr>
        <xdr:cNvPr id="14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1" y="180976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1156937</xdr:colOff>
      <xdr:row>3</xdr:row>
      <xdr:rowOff>77605</xdr:rowOff>
    </xdr:to>
    <xdr:pic>
      <xdr:nvPicPr>
        <xdr:cNvPr id="8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90500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1156937</xdr:colOff>
      <xdr:row>3</xdr:row>
      <xdr:rowOff>77605</xdr:rowOff>
    </xdr:to>
    <xdr:pic>
      <xdr:nvPicPr>
        <xdr:cNvPr id="9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90500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1156937</xdr:colOff>
      <xdr:row>3</xdr:row>
      <xdr:rowOff>77605</xdr:rowOff>
    </xdr:to>
    <xdr:pic>
      <xdr:nvPicPr>
        <xdr:cNvPr id="9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90500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1156937</xdr:colOff>
      <xdr:row>3</xdr:row>
      <xdr:rowOff>77605</xdr:rowOff>
    </xdr:to>
    <xdr:pic>
      <xdr:nvPicPr>
        <xdr:cNvPr id="13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90500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3</xdr:col>
      <xdr:colOff>930176</xdr:colOff>
      <xdr:row>2</xdr:row>
      <xdr:rowOff>106680</xdr:rowOff>
    </xdr:to>
    <xdr:sp macro="" textlink="">
      <xdr:nvSpPr>
        <xdr:cNvPr id="8" name="Text Box 19"/>
        <xdr:cNvSpPr txBox="1">
          <a:spLocks noChangeArrowheads="1"/>
        </xdr:cNvSpPr>
      </xdr:nvSpPr>
      <xdr:spPr bwMode="auto">
        <a:xfrm>
          <a:off x="1882140" y="0"/>
          <a:ext cx="2004596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s-ES" sz="900" b="0" i="0" u="none" strike="noStrike" baseline="0">
            <a:solidFill>
              <a:srgbClr val="000080"/>
            </a:solidFill>
            <a:latin typeface="Asturica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1156937</xdr:colOff>
      <xdr:row>3</xdr:row>
      <xdr:rowOff>77605</xdr:rowOff>
    </xdr:to>
    <xdr:pic>
      <xdr:nvPicPr>
        <xdr:cNvPr id="9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90500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4</xdr:col>
      <xdr:colOff>320576</xdr:colOff>
      <xdr:row>2</xdr:row>
      <xdr:rowOff>106680</xdr:rowOff>
    </xdr:to>
    <xdr:sp macro="" textlink="">
      <xdr:nvSpPr>
        <xdr:cNvPr id="8" name="Text Box 19"/>
        <xdr:cNvSpPr txBox="1">
          <a:spLocks noChangeArrowheads="1"/>
        </xdr:cNvSpPr>
      </xdr:nvSpPr>
      <xdr:spPr bwMode="auto">
        <a:xfrm>
          <a:off x="1661160" y="0"/>
          <a:ext cx="2004596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s-ES" sz="900" b="0" i="0" u="none" strike="noStrike" baseline="0">
            <a:solidFill>
              <a:srgbClr val="000080"/>
            </a:solidFill>
            <a:latin typeface="Asturica"/>
          </a:endParaRP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781089</xdr:colOff>
      <xdr:row>5</xdr:row>
      <xdr:rowOff>28804</xdr:rowOff>
    </xdr:to>
    <xdr:sp macro="" textlink="">
      <xdr:nvSpPr>
        <xdr:cNvPr id="10" name="Text Box 18"/>
        <xdr:cNvSpPr txBox="1">
          <a:spLocks noChangeArrowheads="1"/>
        </xdr:cNvSpPr>
      </xdr:nvSpPr>
      <xdr:spPr bwMode="auto">
        <a:xfrm>
          <a:off x="1661160" y="571500"/>
          <a:ext cx="1611669" cy="409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45720" rIns="0" bIns="45720" anchor="t" upright="1"/>
        <a:lstStyle/>
        <a:p>
          <a:pPr algn="l" rtl="0">
            <a:defRPr sz="1000"/>
          </a:pPr>
          <a:endParaRPr lang="es-ES" sz="700" b="0" i="0" u="none" strike="noStrike" baseline="0">
            <a:solidFill>
              <a:srgbClr val="000080"/>
            </a:solidFill>
            <a:latin typeface="Asturica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1156937</xdr:colOff>
      <xdr:row>3</xdr:row>
      <xdr:rowOff>77605</xdr:rowOff>
    </xdr:to>
    <xdr:pic>
      <xdr:nvPicPr>
        <xdr:cNvPr id="11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90500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3</xdr:col>
      <xdr:colOff>536402</xdr:colOff>
      <xdr:row>5</xdr:row>
      <xdr:rowOff>20337</xdr:rowOff>
    </xdr:to>
    <xdr:sp macro="" textlink="">
      <xdr:nvSpPr>
        <xdr:cNvPr id="10" name="Text Box 18"/>
        <xdr:cNvSpPr txBox="1">
          <a:spLocks noChangeArrowheads="1"/>
        </xdr:cNvSpPr>
      </xdr:nvSpPr>
      <xdr:spPr bwMode="auto">
        <a:xfrm>
          <a:off x="2887133" y="584200"/>
          <a:ext cx="1611669" cy="409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45720" rIns="0" bIns="45720" anchor="t" upright="1"/>
        <a:lstStyle/>
        <a:p>
          <a:pPr algn="l" rtl="0">
            <a:defRPr sz="1000"/>
          </a:pPr>
          <a:endParaRPr lang="es-ES" sz="700" b="0" i="0" u="none" strike="noStrike" baseline="0">
            <a:solidFill>
              <a:srgbClr val="000080"/>
            </a:solidFill>
            <a:latin typeface="Asturica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1156937</xdr:colOff>
      <xdr:row>3</xdr:row>
      <xdr:rowOff>77605</xdr:rowOff>
    </xdr:to>
    <xdr:pic>
      <xdr:nvPicPr>
        <xdr:cNvPr id="11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90500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1156937</xdr:colOff>
      <xdr:row>3</xdr:row>
      <xdr:rowOff>77605</xdr:rowOff>
    </xdr:to>
    <xdr:pic>
      <xdr:nvPicPr>
        <xdr:cNvPr id="8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90500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1156937</xdr:colOff>
      <xdr:row>3</xdr:row>
      <xdr:rowOff>77605</xdr:rowOff>
    </xdr:to>
    <xdr:pic>
      <xdr:nvPicPr>
        <xdr:cNvPr id="11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90500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1156937</xdr:colOff>
      <xdr:row>3</xdr:row>
      <xdr:rowOff>77605</xdr:rowOff>
    </xdr:to>
    <xdr:pic>
      <xdr:nvPicPr>
        <xdr:cNvPr id="8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90500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1156937</xdr:colOff>
      <xdr:row>3</xdr:row>
      <xdr:rowOff>77605</xdr:rowOff>
    </xdr:to>
    <xdr:pic>
      <xdr:nvPicPr>
        <xdr:cNvPr id="8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90500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1156937</xdr:colOff>
      <xdr:row>3</xdr:row>
      <xdr:rowOff>77605</xdr:rowOff>
    </xdr:to>
    <xdr:pic>
      <xdr:nvPicPr>
        <xdr:cNvPr id="8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90500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1156937</xdr:colOff>
      <xdr:row>3</xdr:row>
      <xdr:rowOff>77605</xdr:rowOff>
    </xdr:to>
    <xdr:pic>
      <xdr:nvPicPr>
        <xdr:cNvPr id="13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90500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1156937</xdr:colOff>
      <xdr:row>3</xdr:row>
      <xdr:rowOff>77605</xdr:rowOff>
    </xdr:to>
    <xdr:pic>
      <xdr:nvPicPr>
        <xdr:cNvPr id="8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90500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1156937</xdr:colOff>
      <xdr:row>3</xdr:row>
      <xdr:rowOff>77605</xdr:rowOff>
    </xdr:to>
    <xdr:pic>
      <xdr:nvPicPr>
        <xdr:cNvPr id="8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90500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1156937</xdr:colOff>
      <xdr:row>3</xdr:row>
      <xdr:rowOff>77605</xdr:rowOff>
    </xdr:to>
    <xdr:pic>
      <xdr:nvPicPr>
        <xdr:cNvPr id="8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90500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a2" displayName="Tabla2" ref="B14:E20" totalsRowShown="0" headerRowDxfId="137" dataDxfId="136" headerRowCellStyle="Normal 2" dataCellStyle="Normal 2">
  <tableColumns count="4">
    <tableColumn id="1" name="Columna1" dataDxfId="135" dataCellStyle="Normal 2"/>
    <tableColumn id="2" name="2023" dataDxfId="134" dataCellStyle="Normal 2"/>
    <tableColumn id="3" name="2024" dataDxfId="133" dataCellStyle="Normal 2"/>
    <tableColumn id="5" name="Variación % 24-23" dataDxfId="132" dataCellStyle="Normal 2">
      <calculatedColumnFormula>+(Tabla2[[#This Row],[2024]]/Tabla2[[#This Row],[2023]])-1</calculatedColumnFormula>
    </tableColumn>
  </tableColumns>
  <tableStyleInfo name="TableStyleLight2" showFirstColumn="0" showLastColumn="0" showRowStripes="1" showColumnStripes="0"/>
</table>
</file>

<file path=xl/tables/table10.xml><?xml version="1.0" encoding="utf-8"?>
<table xmlns="http://schemas.openxmlformats.org/spreadsheetml/2006/main" id="9" name="Tabla2347910" displayName="Tabla2347910" ref="B14:H17" totalsRowShown="0" headerRowDxfId="59" dataDxfId="58" headerRowCellStyle="Normal 2" dataCellStyle="Normal 2">
  <tableColumns count="7">
    <tableColumn id="1" name="Columna1" dataDxfId="57" dataCellStyle="Normal 2"/>
    <tableColumn id="2" name="2019" dataDxfId="56" dataCellStyle="Normal 2"/>
    <tableColumn id="3" name="2020" dataDxfId="55" dataCellStyle="Normal 2"/>
    <tableColumn id="5" name="2021" dataDxfId="54" dataCellStyle="Normal 2"/>
    <tableColumn id="4" name="2022" dataDxfId="53" dataCellStyle="Normal 2"/>
    <tableColumn id="6" name="2023" dataDxfId="52" dataCellStyle="Normal 2"/>
    <tableColumn id="7" name="2024" dataDxfId="51" dataCellStyle="Normal 2"/>
  </tableColumns>
  <tableStyleInfo name="TableStyleLight2" showFirstColumn="0" showLastColumn="0" showRowStripes="1" showColumnStripes="0"/>
</table>
</file>

<file path=xl/tables/table11.xml><?xml version="1.0" encoding="utf-8"?>
<table xmlns="http://schemas.openxmlformats.org/spreadsheetml/2006/main" id="10" name="Tabla234791011" displayName="Tabla234791011" ref="B14:G17" totalsRowShown="0" headerRowDxfId="50" dataDxfId="49" headerRowCellStyle="Normal 2" dataCellStyle="Normal 2">
  <tableColumns count="6">
    <tableColumn id="1" name="Columna1" dataDxfId="48" dataCellStyle="Normal 2"/>
    <tableColumn id="2" name="Entre 0 y 3" dataDxfId="47" dataCellStyle="Normal 2"/>
    <tableColumn id="3" name="Entre 4 y 6" dataDxfId="46" dataCellStyle="Normal 2"/>
    <tableColumn id="5" name="Entre 7 y 15" dataDxfId="45" dataCellStyle="Normal 2"/>
    <tableColumn id="4" name="Más de 15" dataDxfId="44" dataCellStyle="Normal 2"/>
    <tableColumn id="6" name="Total" dataDxfId="43" dataCellStyle="Normal 2"/>
  </tableColumns>
  <tableStyleInfo name="TableStyleLight2" showFirstColumn="0" showLastColumn="0" showRowStripes="1" showColumnStripes="0"/>
</table>
</file>

<file path=xl/tables/table12.xml><?xml version="1.0" encoding="utf-8"?>
<table xmlns="http://schemas.openxmlformats.org/spreadsheetml/2006/main" id="11" name="Tabla23479101112" displayName="Tabla23479101112" ref="B14:G17" totalsRowShown="0" headerRowDxfId="42" dataDxfId="41" headerRowCellStyle="Normal 2" dataCellStyle="Normal 2">
  <tableColumns count="6">
    <tableColumn id="1" name="Columna1" dataDxfId="40" dataCellStyle="Normal 2"/>
    <tableColumn id="2" name="Personal de dirección" dataDxfId="39" dataCellStyle="Normal 2"/>
    <tableColumn id="3" name="Empleados " dataDxfId="38" dataCellStyle="Normal 2"/>
    <tableColumn id="5" name="Otro personal" dataDxfId="37" dataCellStyle="Normal 2"/>
    <tableColumn id="4" name="Colaboradores" dataDxfId="36" dataCellStyle="Normal 2"/>
    <tableColumn id="6" name="Total" dataDxfId="35" dataCellStyle="Normal 2"/>
  </tableColumns>
  <tableStyleInfo name="TableStyleLight2" showFirstColumn="0" showLastColumn="0" showRowStripes="1" showColumnStripes="0"/>
</table>
</file>

<file path=xl/tables/table13.xml><?xml version="1.0" encoding="utf-8"?>
<table xmlns="http://schemas.openxmlformats.org/spreadsheetml/2006/main" id="14" name="Tabla23415" displayName="Tabla23415" ref="B15:H17" totalsRowShown="0" headerRowDxfId="34" dataDxfId="33" headerRowCellStyle="Normal 2" dataCellStyle="Normal 2">
  <tableColumns count="7">
    <tableColumn id="1" name="Columna1" dataDxfId="32" dataCellStyle="Normal 2"/>
    <tableColumn id="2" name="2019" dataDxfId="31" dataCellStyle="Normal 2"/>
    <tableColumn id="3" name="2020" dataDxfId="30" dataCellStyle="Normal 2"/>
    <tableColumn id="5" name="2021" dataDxfId="29" dataCellStyle="Normal 2"/>
    <tableColumn id="4" name="2022" dataDxfId="28" dataCellStyle="Normal 2"/>
    <tableColumn id="6" name="2023" dataDxfId="27" dataCellStyle="Normal 2"/>
    <tableColumn id="7" name="2024" dataDxfId="26" dataCellStyle="Normal 2"/>
  </tableColumns>
  <tableStyleInfo name="TableStyleLight2" showFirstColumn="0" showLastColumn="0" showRowStripes="1" showColumnStripes="0"/>
</table>
</file>

<file path=xl/tables/table14.xml><?xml version="1.0" encoding="utf-8"?>
<table xmlns="http://schemas.openxmlformats.org/spreadsheetml/2006/main" id="15" name="Tabla2341516" displayName="Tabla2341516" ref="B15:H17" totalsRowShown="0" headerRowDxfId="25" dataDxfId="24" headerRowCellStyle="Normal 2" dataCellStyle="Normal 2">
  <tableColumns count="7">
    <tableColumn id="1" name="Columna1" dataDxfId="23" dataCellStyle="Normal 2"/>
    <tableColumn id="2" name="2019" dataDxfId="22" dataCellStyle="Normal 2"/>
    <tableColumn id="3" name="2020" dataDxfId="21" dataCellStyle="Normal 2"/>
    <tableColumn id="5" name="2021" dataDxfId="20" dataCellStyle="Normal 2"/>
    <tableColumn id="4" name="2022" dataDxfId="19" dataCellStyle="Normal 2"/>
    <tableColumn id="6" name="2023" dataDxfId="18" dataCellStyle="Normal 2"/>
    <tableColumn id="7" name="2024" dataDxfId="17" dataCellStyle="Normal 2"/>
  </tableColumns>
  <tableStyleInfo name="TableStyleLight2" showFirstColumn="0" showLastColumn="0" showRowStripes="1" showColumnStripes="0"/>
</table>
</file>

<file path=xl/tables/table15.xml><?xml version="1.0" encoding="utf-8"?>
<table xmlns="http://schemas.openxmlformats.org/spreadsheetml/2006/main" id="16" name="Tabla234151617" displayName="Tabla234151617" ref="B14:G23" totalsRowShown="0" headerRowDxfId="16" dataDxfId="15" headerRowCellStyle="Normal 2" dataCellStyle="Normal 2">
  <tableColumns count="6">
    <tableColumn id="1" name="Columna1" dataDxfId="14" dataCellStyle="Normal 2"/>
    <tableColumn id="2" name="Personal de dirección" dataDxfId="13" dataCellStyle="Normal 2"/>
    <tableColumn id="3" name="Empleados " dataDxfId="12" dataCellStyle="Normal 2"/>
    <tableColumn id="5" name="Otro personal (incluidos colaboradores)" dataDxfId="11" dataCellStyle="Normal 2"/>
    <tableColumn id="6" name="Total" dataDxfId="10" dataCellStyle="Normal 2"/>
    <tableColumn id="4" name="Columna2" dataDxfId="9" dataCellStyle="Normal 2">
      <calculatedColumnFormula>+Tabla234151617[[#This Row],[Personal de dirección]]+Tabla234151617[[#This Row],[Empleados ]]+Tabla234151617[[#This Row],[Otro personal (incluidos colaboradores)]]</calculatedColumnFormula>
    </tableColumn>
  </tableColumns>
  <tableStyleInfo name="TableStyleLight2" showFirstColumn="0" showLastColumn="0" showRowStripes="1" showColumnStripes="0"/>
</table>
</file>

<file path=xl/tables/table16.xml><?xml version="1.0" encoding="utf-8"?>
<table xmlns="http://schemas.openxmlformats.org/spreadsheetml/2006/main" id="17" name="Tabla23415161718" displayName="Tabla23415161718" ref="B15:H17" totalsRowShown="0" headerRowDxfId="8" dataDxfId="7" headerRowCellStyle="Normal 2" dataCellStyle="Normal 2">
  <tableColumns count="7">
    <tableColumn id="1" name="Columna1" dataDxfId="6" dataCellStyle="Normal 2"/>
    <tableColumn id="2" name="2019" dataDxfId="5" dataCellStyle="Normal 2"/>
    <tableColumn id="3" name="2020" dataDxfId="4" dataCellStyle="Normal 2"/>
    <tableColumn id="5" name="2021" dataDxfId="3" dataCellStyle="Normal 2"/>
    <tableColumn id="4" name="2022" dataDxfId="2" dataCellStyle="Normal 2"/>
    <tableColumn id="6" name="2023" dataDxfId="1" dataCellStyle="Normal 2"/>
    <tableColumn id="7" name="2024" dataDxfId="0" dataCellStyle="Normal 2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2" name="Tabla23" displayName="Tabla23" ref="B13:E19" totalsRowShown="0" headerRowDxfId="131" dataDxfId="130" headerRowCellStyle="Normal 2" dataCellStyle="Normal 2">
  <tableColumns count="4">
    <tableColumn id="1" name="Columna1" dataDxfId="129" dataCellStyle="Normal 2"/>
    <tableColumn id="2" name="2023" dataDxfId="128" dataCellStyle="Normal 2"/>
    <tableColumn id="3" name="2024" dataDxfId="127" dataCellStyle="Normal 2"/>
    <tableColumn id="5" name="Variación % 24-23" dataDxfId="126" dataCellStyle="Normal 2">
      <calculatedColumnFormula>+(Tabla23[[#This Row],[2024]]/Tabla23[[#This Row],[2023]])-1</calculatedColumnFormula>
    </tableColumn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id="3" name="Tabla234" displayName="Tabla234" ref="B14:G16" totalsRowShown="0" headerRowDxfId="125" dataDxfId="124" headerRowCellStyle="Normal 2" dataCellStyle="Normal 2">
  <tableColumns count="6">
    <tableColumn id="1" name="Columna1" dataDxfId="123" dataCellStyle="Normal 2"/>
    <tableColumn id="2" name="2020" dataDxfId="122" dataCellStyle="Normal 2"/>
    <tableColumn id="3" name="2021" dataDxfId="121" dataCellStyle="Normal 2"/>
    <tableColumn id="5" name="2022" dataDxfId="120" dataCellStyle="Normal 2"/>
    <tableColumn id="4" name="2023" dataDxfId="119" dataCellStyle="Normal 2"/>
    <tableColumn id="6" name="2024" dataDxfId="118" dataCellStyle="Normal 2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id="13" name="Tabla23414" displayName="Tabla23414" ref="B15:H17" totalsRowShown="0" headerRowDxfId="117" dataDxfId="116" headerRowCellStyle="Normal 2" dataCellStyle="Normal 2">
  <tableColumns count="7">
    <tableColumn id="1" name="Columna1" dataDxfId="115" dataCellStyle="Normal 2"/>
    <tableColumn id="2" name="Total primas" dataDxfId="114" dataCellStyle="Normal 2"/>
    <tableColumn id="3" name="% sobre total intermediado" dataDxfId="113" dataCellStyle="Porcentaje"/>
    <tableColumn id="5" name="Total primas2" dataDxfId="112" dataCellStyle="Normal 2"/>
    <tableColumn id="4" name="% sobre total intermediado3" dataDxfId="111" dataCellStyle="Porcentaje"/>
    <tableColumn id="6" name="Total primas22" dataDxfId="110" dataCellStyle="Normal 2"/>
    <tableColumn id="8" name="% sobre total intermediado32" dataDxfId="109" dataCellStyle="Porcentaje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id="4" name="Tabla235" displayName="Tabla235" ref="B14:F18" totalsRowCount="1" headerRowDxfId="108" dataDxfId="107" headerRowCellStyle="Normal 2" dataCellStyle="Normal 2">
  <tableColumns count="5">
    <tableColumn id="1" name="Columna1" dataDxfId="106" totalsRowDxfId="105" dataCellStyle="Normal 2"/>
    <tableColumn id="2" name="Total primas" dataDxfId="104" totalsRowDxfId="103" dataCellStyle="Normal 2"/>
    <tableColumn id="3" name="% sobre total intermediado" dataDxfId="102" totalsRowDxfId="101" dataCellStyle="Porcentaje"/>
    <tableColumn id="5" name="Total primas2" dataDxfId="100" totalsRowDxfId="99" dataCellStyle="Normal 2"/>
    <tableColumn id="4" name="% sobre total intermediado3" dataDxfId="98" totalsRowDxfId="97" dataCellStyle="Normal 2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id="5" name="Tabla2356" displayName="Tabla2356" ref="B14:F18" totalsRowCount="1" headerRowDxfId="96" dataDxfId="95" headerRowCellStyle="Normal 2" dataCellStyle="Normal 2">
  <tableColumns count="5">
    <tableColumn id="1" name="Columna1" dataDxfId="94" totalsRowDxfId="93" dataCellStyle="Normal 2"/>
    <tableColumn id="2" name="Total primas" dataDxfId="92" totalsRowDxfId="91" dataCellStyle="Normal 2"/>
    <tableColumn id="3" name="% sobre total intermediado" dataDxfId="90" totalsRowDxfId="89" dataCellStyle="Porcentaje"/>
    <tableColumn id="5" name="Total primas2" dataDxfId="88" totalsRowDxfId="87" dataCellStyle="Normal 2"/>
    <tableColumn id="4" name="% sobre total intermediado3" dataDxfId="86" totalsRowDxfId="85" dataCellStyle="Normal 2"/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id="6" name="Tabla2347" displayName="Tabla2347" ref="B14:G20" totalsRowShown="0" headerRowDxfId="84" dataDxfId="83" headerRowCellStyle="Normal 2" dataCellStyle="Normal 2">
  <tableColumns count="6">
    <tableColumn id="1" name="Columna1" dataDxfId="82" dataCellStyle="Normal 2"/>
    <tableColumn id="2" name="2020" dataDxfId="81" dataCellStyle="Normal 2"/>
    <tableColumn id="3" name="2021" dataDxfId="80" dataCellStyle="Normal 2"/>
    <tableColumn id="5" name="2022" dataDxfId="79" dataCellStyle="Normal 2"/>
    <tableColumn id="4" name="2023" dataDxfId="78" dataCellStyle="Normal 2"/>
    <tableColumn id="6" name="2024" dataDxfId="77" dataCellStyle="Normal 2"/>
  </tableColumns>
  <tableStyleInfo name="TableStyleLight2" showFirstColumn="0" showLastColumn="0" showRowStripes="1" showColumnStripes="0"/>
</table>
</file>

<file path=xl/tables/table8.xml><?xml version="1.0" encoding="utf-8"?>
<table xmlns="http://schemas.openxmlformats.org/spreadsheetml/2006/main" id="7" name="Tabla23478" displayName="Tabla23478" ref="B14:G20" totalsRowShown="0" headerRowDxfId="76" dataDxfId="75" headerRowCellStyle="Normal 2" dataCellStyle="Normal 2">
  <tableColumns count="6">
    <tableColumn id="1" name="Columna1" dataDxfId="74" dataCellStyle="Normal 2"/>
    <tableColumn id="2" name="2020" dataDxfId="73" dataCellStyle="Normal 2"/>
    <tableColumn id="3" name="2021" dataDxfId="72" dataCellStyle="Normal 2"/>
    <tableColumn id="5" name="2022" dataDxfId="71" dataCellStyle="Normal 2"/>
    <tableColumn id="4" name="2023" dataDxfId="70" dataCellStyle="Normal 2"/>
    <tableColumn id="6" name="2024" dataDxfId="69" dataCellStyle="Normal 2"/>
  </tableColumns>
  <tableStyleInfo name="TableStyleLight2" showFirstColumn="0" showLastColumn="0" showRowStripes="1" showColumnStripes="0"/>
</table>
</file>

<file path=xl/tables/table9.xml><?xml version="1.0" encoding="utf-8"?>
<table xmlns="http://schemas.openxmlformats.org/spreadsheetml/2006/main" id="8" name="Tabla23479" displayName="Tabla23479" ref="B14:H17" totalsRowShown="0" headerRowDxfId="68" dataDxfId="67" headerRowCellStyle="Normal 2" dataCellStyle="Normal 2">
  <tableColumns count="7">
    <tableColumn id="1" name="Columna1" dataDxfId="66" dataCellStyle="Normal 2"/>
    <tableColumn id="2" name="2019" dataDxfId="65" dataCellStyle="Normal 2"/>
    <tableColumn id="3" name="2020" dataDxfId="64" dataCellStyle="Normal 2"/>
    <tableColumn id="5" name="2021" dataDxfId="63" dataCellStyle="Normal 2"/>
    <tableColumn id="4" name="2022" dataDxfId="62" dataCellStyle="Normal 2"/>
    <tableColumn id="6" name="2023" dataDxfId="61" dataCellStyle="Normal 2"/>
    <tableColumn id="7" name="2024" dataDxfId="60" dataCellStyle="Normal 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showGridLines="0" tabSelected="1" zoomScaleNormal="100" workbookViewId="0"/>
  </sheetViews>
  <sheetFormatPr baseColWidth="10" defaultColWidth="11.42578125" defaultRowHeight="15" x14ac:dyDescent="0.25"/>
  <cols>
    <col min="1" max="2" width="3.7109375" style="1" customWidth="1"/>
    <col min="3" max="3" width="4.28515625" style="1" customWidth="1"/>
    <col min="4" max="4" width="66.7109375" style="1" customWidth="1"/>
    <col min="5" max="10" width="11.42578125" style="1"/>
    <col min="11" max="11" width="26.28515625" style="1" customWidth="1"/>
    <col min="12" max="16384" width="11.42578125" style="1"/>
  </cols>
  <sheetData>
    <row r="1" spans="1:9" ht="15" customHeight="1" x14ac:dyDescent="0.25">
      <c r="B1"/>
    </row>
    <row r="2" spans="1:9" ht="15" customHeight="1" x14ac:dyDescent="0.25">
      <c r="B2"/>
    </row>
    <row r="3" spans="1:9" ht="15" customHeight="1" x14ac:dyDescent="0.25">
      <c r="B3"/>
    </row>
    <row r="4" spans="1:9" ht="15" customHeight="1" x14ac:dyDescent="0.25">
      <c r="B4"/>
    </row>
    <row r="5" spans="1:9" ht="12" customHeight="1" x14ac:dyDescent="0.3">
      <c r="B5" s="94" t="s">
        <v>109</v>
      </c>
      <c r="C5" s="2"/>
      <c r="D5" s="2"/>
      <c r="E5" s="2"/>
    </row>
    <row r="6" spans="1:9" ht="12" customHeight="1" x14ac:dyDescent="0.3">
      <c r="B6" s="95" t="s">
        <v>97</v>
      </c>
      <c r="C6" s="2"/>
      <c r="D6" s="2"/>
      <c r="E6" s="2"/>
    </row>
    <row r="7" spans="1:9" ht="15" customHeight="1" x14ac:dyDescent="0.3">
      <c r="B7" s="95"/>
      <c r="C7" s="2"/>
      <c r="D7" s="2"/>
      <c r="E7" s="2"/>
    </row>
    <row r="8" spans="1:9" ht="15" customHeight="1" x14ac:dyDescent="0.3">
      <c r="B8" s="2" t="s">
        <v>106</v>
      </c>
    </row>
    <row r="9" spans="1:9" ht="15" customHeight="1" x14ac:dyDescent="0.3">
      <c r="B9" s="3"/>
      <c r="C9" s="3"/>
      <c r="D9" s="3"/>
      <c r="E9" s="3"/>
      <c r="F9" s="3"/>
      <c r="G9" s="3"/>
      <c r="H9" s="3"/>
      <c r="I9" s="3"/>
    </row>
    <row r="10" spans="1:9" ht="15" customHeight="1" x14ac:dyDescent="0.25">
      <c r="A10" s="4"/>
      <c r="B10" s="5"/>
      <c r="C10" s="4"/>
      <c r="D10" s="4"/>
      <c r="E10" s="4"/>
      <c r="F10" s="4"/>
      <c r="G10" s="4"/>
      <c r="H10" s="4"/>
      <c r="I10" s="4"/>
    </row>
    <row r="11" spans="1:9" ht="15" customHeight="1" x14ac:dyDescent="0.25">
      <c r="A11" s="4"/>
      <c r="B11" s="6"/>
      <c r="C11" s="34" t="s">
        <v>58</v>
      </c>
      <c r="D11" s="11" t="s">
        <v>105</v>
      </c>
      <c r="E11" s="4"/>
      <c r="F11" s="4"/>
      <c r="G11" s="4"/>
      <c r="H11" s="4"/>
      <c r="I11" s="4"/>
    </row>
    <row r="12" spans="1:9" ht="15" customHeight="1" x14ac:dyDescent="0.25">
      <c r="A12" s="4"/>
      <c r="B12" s="6"/>
      <c r="C12" s="11"/>
      <c r="D12" s="33" t="s">
        <v>5</v>
      </c>
      <c r="E12" s="4"/>
      <c r="F12" s="4"/>
      <c r="G12" s="4"/>
      <c r="H12" s="4"/>
      <c r="I12" s="4"/>
    </row>
    <row r="13" spans="1:9" ht="15" customHeight="1" x14ac:dyDescent="0.25">
      <c r="A13" s="4"/>
      <c r="B13" s="6"/>
      <c r="C13" s="4"/>
      <c r="D13" s="33" t="s">
        <v>11</v>
      </c>
      <c r="E13" s="4"/>
      <c r="F13" s="4"/>
      <c r="G13" s="4"/>
      <c r="H13" s="4"/>
      <c r="I13" s="4"/>
    </row>
    <row r="14" spans="1:9" ht="15" customHeight="1" x14ac:dyDescent="0.25">
      <c r="A14" s="4"/>
      <c r="B14" s="6"/>
      <c r="C14" s="4"/>
      <c r="D14" s="33" t="s">
        <v>18</v>
      </c>
      <c r="E14" s="8"/>
      <c r="F14" s="8"/>
      <c r="G14" s="4"/>
      <c r="H14" s="4"/>
      <c r="I14" s="4"/>
    </row>
    <row r="15" spans="1:9" ht="15" customHeight="1" x14ac:dyDescent="0.25">
      <c r="A15" s="4"/>
      <c r="B15" s="6"/>
      <c r="C15" s="4"/>
      <c r="D15" s="33" t="s">
        <v>60</v>
      </c>
      <c r="E15" s="8"/>
      <c r="F15" s="8"/>
      <c r="G15" s="4"/>
      <c r="H15" s="4"/>
      <c r="I15" s="4"/>
    </row>
    <row r="16" spans="1:9" ht="15" customHeight="1" x14ac:dyDescent="0.25">
      <c r="A16" s="4"/>
      <c r="B16" s="6"/>
      <c r="C16" s="4"/>
      <c r="D16" s="33" t="s">
        <v>61</v>
      </c>
      <c r="E16" s="8"/>
      <c r="F16" s="8"/>
      <c r="G16" s="4"/>
      <c r="H16" s="4"/>
      <c r="I16" s="4"/>
    </row>
    <row r="17" spans="1:9" ht="15" customHeight="1" x14ac:dyDescent="0.25">
      <c r="A17" s="4"/>
      <c r="B17" s="6"/>
      <c r="C17" s="4"/>
      <c r="D17" s="33" t="s">
        <v>62</v>
      </c>
      <c r="E17" s="8"/>
      <c r="F17" s="8"/>
      <c r="G17" s="4"/>
      <c r="H17" s="4"/>
      <c r="I17" s="4"/>
    </row>
    <row r="18" spans="1:9" ht="15" customHeight="1" x14ac:dyDescent="0.25">
      <c r="A18" s="4"/>
      <c r="B18" s="6"/>
      <c r="C18" s="4"/>
      <c r="D18" s="33" t="s">
        <v>54</v>
      </c>
      <c r="E18" s="8"/>
      <c r="F18" s="8"/>
      <c r="G18" s="4"/>
      <c r="H18" s="4"/>
      <c r="I18" s="4"/>
    </row>
    <row r="19" spans="1:9" ht="15" customHeight="1" x14ac:dyDescent="0.25">
      <c r="A19" s="4"/>
      <c r="B19" s="6"/>
      <c r="C19" s="4"/>
      <c r="D19" s="33" t="s">
        <v>55</v>
      </c>
      <c r="E19" s="8"/>
      <c r="F19" s="8"/>
      <c r="G19" s="4"/>
      <c r="H19" s="4"/>
      <c r="I19" s="4"/>
    </row>
    <row r="20" spans="1:9" ht="15" customHeight="1" x14ac:dyDescent="0.25">
      <c r="A20" s="4"/>
      <c r="B20" s="6"/>
      <c r="C20" s="4"/>
      <c r="D20" s="33" t="s">
        <v>31</v>
      </c>
      <c r="E20" s="8"/>
      <c r="F20" s="8"/>
      <c r="G20" s="4"/>
      <c r="H20" s="4"/>
      <c r="I20" s="4"/>
    </row>
    <row r="21" spans="1:9" ht="15" customHeight="1" x14ac:dyDescent="0.25">
      <c r="A21" s="4"/>
      <c r="B21" s="6"/>
      <c r="C21" s="4"/>
      <c r="D21" s="33" t="s">
        <v>32</v>
      </c>
      <c r="E21" s="8"/>
      <c r="F21" s="8"/>
      <c r="G21" s="4"/>
      <c r="H21" s="4"/>
      <c r="I21" s="4"/>
    </row>
    <row r="22" spans="1:9" ht="15" customHeight="1" x14ac:dyDescent="0.25">
      <c r="A22" s="4"/>
      <c r="B22" s="6"/>
      <c r="C22" s="4"/>
      <c r="D22" s="33" t="s">
        <v>63</v>
      </c>
      <c r="E22" s="8"/>
      <c r="F22" s="8"/>
      <c r="G22" s="4"/>
      <c r="H22" s="4"/>
      <c r="I22" s="4"/>
    </row>
    <row r="23" spans="1:9" ht="15" customHeight="1" x14ac:dyDescent="0.25">
      <c r="A23" s="4"/>
      <c r="B23" s="6"/>
      <c r="C23" s="4"/>
      <c r="D23" s="33" t="s">
        <v>64</v>
      </c>
      <c r="E23" s="4"/>
      <c r="F23" s="4"/>
      <c r="G23" s="4"/>
      <c r="H23" s="4"/>
      <c r="I23" s="4"/>
    </row>
    <row r="24" spans="1:9" ht="15" customHeight="1" x14ac:dyDescent="0.25">
      <c r="A24" s="4"/>
      <c r="B24" s="6"/>
      <c r="C24" s="4"/>
      <c r="D24" s="4"/>
      <c r="E24" s="4"/>
      <c r="F24" s="4"/>
      <c r="G24" s="4"/>
      <c r="H24" s="4"/>
      <c r="I24" s="4"/>
    </row>
    <row r="25" spans="1:9" ht="18.75" customHeight="1" x14ac:dyDescent="0.25">
      <c r="A25" s="4"/>
      <c r="B25" s="6"/>
      <c r="C25" s="34" t="s">
        <v>57</v>
      </c>
      <c r="D25" s="39" t="s">
        <v>71</v>
      </c>
      <c r="E25" s="4"/>
      <c r="F25" s="4"/>
      <c r="G25" s="4"/>
      <c r="H25" s="4"/>
      <c r="I25" s="4"/>
    </row>
    <row r="26" spans="1:9" ht="13.5" customHeight="1" x14ac:dyDescent="0.25">
      <c r="A26" s="4"/>
      <c r="B26" s="6"/>
      <c r="C26" s="34"/>
      <c r="D26" s="39" t="s">
        <v>104</v>
      </c>
      <c r="E26" s="4"/>
      <c r="F26" s="4"/>
      <c r="G26" s="4"/>
      <c r="H26" s="4"/>
      <c r="I26" s="4"/>
    </row>
    <row r="27" spans="1:9" ht="15" customHeight="1" x14ac:dyDescent="0.25">
      <c r="A27" s="4"/>
      <c r="B27" s="6"/>
      <c r="C27" s="4"/>
      <c r="D27" s="33" t="s">
        <v>46</v>
      </c>
      <c r="E27" s="4"/>
      <c r="F27" s="4"/>
      <c r="G27" s="4"/>
      <c r="H27" s="4"/>
      <c r="I27" s="4"/>
    </row>
    <row r="28" spans="1:9" ht="15" customHeight="1" x14ac:dyDescent="0.25">
      <c r="A28" s="4"/>
      <c r="B28" s="6"/>
      <c r="C28" s="4"/>
      <c r="D28" s="7"/>
      <c r="E28" s="4"/>
      <c r="F28" s="4"/>
      <c r="G28" s="4"/>
      <c r="H28" s="4"/>
      <c r="I28" s="4"/>
    </row>
    <row r="29" spans="1:9" ht="15" customHeight="1" x14ac:dyDescent="0.25">
      <c r="A29" s="4"/>
      <c r="B29" s="6"/>
      <c r="C29" s="34" t="s">
        <v>56</v>
      </c>
      <c r="D29" s="11" t="s">
        <v>78</v>
      </c>
      <c r="E29" s="4"/>
      <c r="F29" s="4"/>
      <c r="G29" s="4"/>
      <c r="H29" s="4"/>
      <c r="I29" s="4"/>
    </row>
    <row r="30" spans="1:9" ht="15" customHeight="1" x14ac:dyDescent="0.25">
      <c r="A30" s="4"/>
      <c r="B30" s="6"/>
      <c r="D30" s="11" t="s">
        <v>99</v>
      </c>
      <c r="E30" s="4"/>
      <c r="F30" s="4"/>
      <c r="G30" s="4"/>
      <c r="H30" s="4"/>
      <c r="I30" s="4"/>
    </row>
    <row r="31" spans="1:9" ht="15" customHeight="1" x14ac:dyDescent="0.25">
      <c r="A31" s="4"/>
      <c r="B31" s="6"/>
      <c r="D31" s="33" t="s">
        <v>47</v>
      </c>
      <c r="E31" s="4"/>
      <c r="F31" s="4"/>
      <c r="G31" s="4"/>
      <c r="H31" s="4"/>
      <c r="I31" s="4"/>
    </row>
    <row r="32" spans="1:9" ht="15" customHeight="1" x14ac:dyDescent="0.25">
      <c r="A32" s="4"/>
      <c r="B32" s="6"/>
      <c r="C32" s="4"/>
      <c r="D32" s="33" t="s">
        <v>65</v>
      </c>
      <c r="E32" s="8"/>
      <c r="F32" s="8"/>
      <c r="G32" s="4"/>
      <c r="H32" s="4"/>
      <c r="I32" s="4"/>
    </row>
    <row r="33" spans="1:9" ht="15" customHeight="1" x14ac:dyDescent="0.25">
      <c r="A33" s="4"/>
      <c r="B33" s="6"/>
      <c r="C33" s="4"/>
      <c r="D33" s="33" t="s">
        <v>51</v>
      </c>
      <c r="E33" s="8"/>
      <c r="F33" s="8"/>
      <c r="G33" s="4"/>
      <c r="H33" s="4"/>
      <c r="I33" s="4"/>
    </row>
    <row r="34" spans="1:9" ht="15" customHeight="1" x14ac:dyDescent="0.25">
      <c r="A34" s="4"/>
      <c r="B34" s="6"/>
      <c r="C34" s="4"/>
      <c r="D34" s="8"/>
      <c r="E34" s="8"/>
      <c r="F34" s="8"/>
      <c r="G34" s="4"/>
      <c r="H34" s="4"/>
      <c r="I34" s="4"/>
    </row>
    <row r="35" spans="1:9" ht="15" customHeight="1" x14ac:dyDescent="0.25">
      <c r="A35" s="4"/>
      <c r="B35" s="6"/>
      <c r="C35" s="4"/>
      <c r="D35" s="8"/>
      <c r="E35" s="8"/>
      <c r="F35" s="8"/>
      <c r="G35" s="4"/>
      <c r="H35" s="4"/>
      <c r="I35" s="4"/>
    </row>
  </sheetData>
  <sheetProtection algorithmName="SHA-512" hashValue="N4EUeLZvwxszwV1iHXHrXYrYc85rffgrtc47yzJPHEt9J5JSAf3gLlyPylHKkidt6t42H0ebU0gF9XXIiLGAbg==" saltValue="4/PrzKsK+7bwzLcV4Hdgwg==" spinCount="100000" sheet="1" objects="1" scenarios="1"/>
  <hyperlinks>
    <hyperlink ref="D13" location="'1.2'!A1" display="1.2 Nueva producción (total primas)"/>
    <hyperlink ref="D14" location="'1.3'!A1" display="1.3 Tasas de crecimiento interanuales de las primas intermediadas"/>
    <hyperlink ref="D15" location="'1.4'!A1" display="1.4 Distribución del volumen total de primas y de la nueva producción por ramos (vida /no vida), 2016"/>
    <hyperlink ref="D12" location="'1.1'!A1" display="1.1 Volumen total de negocio (total primas)"/>
    <hyperlink ref="D16" location="'1.5'!A1" display="1.5 Distribución del volumen total de primas por ramos (vida /no vida) y tipo de corredor, 2016"/>
    <hyperlink ref="D17" location="'1.6'!A1" display="1.6  Distribución de la nueva producción por ramos (vida /no vida) y tipo de corredor, 2016"/>
    <hyperlink ref="D18" location="'1.7'!A1" display="1.7 Sector 'no vida': Distribución del volumen total de primas por principales ramos. Total corredores (personas físicas y sociedades de correduría)"/>
    <hyperlink ref="D19" location="'1.8'!A1" display="1.8 Sector 'no vida': Distribución de la nueva producción por principales ramos. Total corredores (personas físicas y sociedades de correduría)"/>
    <hyperlink ref="D20" location="'1.9'!A1" display="1.9 Evolución del porcentaje de comisión sobre primas intermediadas totales"/>
    <hyperlink ref="D21" location="'1.10'!A1" display="1.10 Evolución del porcentaje de comisión sobre primas intermediadas de nueva producción"/>
    <hyperlink ref="D22" location="'1.11'!A1" display="1.11 Distribución de los corredores según número de entidades aseguradoras con los que trabaja, 2016"/>
    <hyperlink ref="D23" location="'1.12'!A1" display="1.12 Horas dedicadas a formación por categoría profesional, 2016"/>
    <hyperlink ref="D27" location="'2.1'!A1" display="2.1 Tasas de crecimiento interanuales de las primas intermediadas"/>
    <hyperlink ref="D31" location="'3.1'!A1" display="3.1 Tasas de crecimiento interanuales de las primas intermediadas"/>
    <hyperlink ref="D32" location="'3.2'!A1" display="3.2 Personal afecto por categoría profesional, 2016"/>
    <hyperlink ref="D33" location="'3.3'!A1" display="3.3 Evolución de datos contables y laborales"/>
  </hyperlinks>
  <pageMargins left="0.7" right="0.7" top="0.75" bottom="0.75" header="0.3" footer="0.3"/>
  <pageSetup paperSize="9" scale="8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showGridLines="0" zoomScaleNormal="100" workbookViewId="0"/>
  </sheetViews>
  <sheetFormatPr baseColWidth="10" defaultColWidth="9.140625" defaultRowHeight="12.75" x14ac:dyDescent="0.2"/>
  <cols>
    <col min="1" max="1" width="3.7109375" style="9" customWidth="1"/>
    <col min="2" max="2" width="27.7109375" style="9" customWidth="1"/>
    <col min="3" max="17" width="15.7109375" style="9" customWidth="1"/>
    <col min="18" max="16384" width="9.140625" style="9"/>
  </cols>
  <sheetData>
    <row r="1" spans="1:8" ht="15" customHeight="1" x14ac:dyDescent="0.25">
      <c r="A1" s="1"/>
      <c r="B1"/>
      <c r="C1" s="1"/>
    </row>
    <row r="2" spans="1:8" ht="15" customHeight="1" x14ac:dyDescent="0.25">
      <c r="A2" s="1"/>
      <c r="B2"/>
      <c r="C2" s="1"/>
    </row>
    <row r="3" spans="1:8" ht="15" customHeight="1" x14ac:dyDescent="0.25">
      <c r="A3" s="1"/>
      <c r="B3"/>
      <c r="C3" s="1"/>
    </row>
    <row r="4" spans="1:8" ht="15" customHeight="1" x14ac:dyDescent="0.25">
      <c r="A4" s="1"/>
      <c r="B4"/>
      <c r="C4" s="1"/>
    </row>
    <row r="5" spans="1:8" ht="15" customHeight="1" x14ac:dyDescent="0.3">
      <c r="A5" s="1"/>
      <c r="B5" s="94" t="s">
        <v>109</v>
      </c>
      <c r="C5" s="2"/>
    </row>
    <row r="6" spans="1:8" ht="15" customHeight="1" x14ac:dyDescent="0.3">
      <c r="A6" s="1"/>
      <c r="B6" s="95" t="s">
        <v>97</v>
      </c>
      <c r="C6" s="2"/>
    </row>
    <row r="7" spans="1:8" ht="15" customHeight="1" x14ac:dyDescent="0.3">
      <c r="A7" s="1"/>
      <c r="B7" s="95"/>
      <c r="C7" s="2"/>
    </row>
    <row r="8" spans="1:8" ht="15" customHeight="1" x14ac:dyDescent="0.25">
      <c r="B8" s="10" t="s">
        <v>4</v>
      </c>
    </row>
    <row r="9" spans="1:8" ht="15" customHeight="1" x14ac:dyDescent="0.25">
      <c r="B9" s="11"/>
      <c r="C9" s="12"/>
      <c r="D9" s="12"/>
      <c r="E9" s="12"/>
      <c r="F9" s="12"/>
      <c r="G9" s="12"/>
    </row>
    <row r="10" spans="1:8" ht="15" customHeight="1" x14ac:dyDescent="0.25">
      <c r="B10" s="11" t="s">
        <v>84</v>
      </c>
      <c r="C10" s="12"/>
      <c r="D10" s="12"/>
      <c r="E10" s="12"/>
      <c r="F10" s="12"/>
      <c r="G10" s="12"/>
    </row>
    <row r="11" spans="1:8" ht="15" customHeight="1" x14ac:dyDescent="0.25">
      <c r="B11" s="11" t="s">
        <v>90</v>
      </c>
      <c r="C11" s="12"/>
      <c r="D11" s="12"/>
      <c r="E11" s="12"/>
      <c r="F11" s="12"/>
      <c r="G11" s="12"/>
    </row>
    <row r="12" spans="1:8" ht="15" customHeight="1" x14ac:dyDescent="0.2">
      <c r="C12" s="12"/>
      <c r="D12" s="12"/>
      <c r="E12" s="12"/>
      <c r="F12" s="12"/>
      <c r="G12" s="12"/>
    </row>
    <row r="13" spans="1:8" ht="15" customHeight="1" x14ac:dyDescent="0.2">
      <c r="B13" s="13" t="s">
        <v>19</v>
      </c>
      <c r="C13" s="14"/>
      <c r="D13" s="14"/>
      <c r="E13" s="14"/>
      <c r="F13" s="14"/>
      <c r="G13" s="14"/>
    </row>
    <row r="14" spans="1:8" ht="15" customHeight="1" x14ac:dyDescent="0.2">
      <c r="B14" s="15" t="s">
        <v>1</v>
      </c>
      <c r="C14" s="28" t="s">
        <v>70</v>
      </c>
      <c r="D14" s="28" t="s">
        <v>72</v>
      </c>
      <c r="E14" s="28" t="s">
        <v>75</v>
      </c>
      <c r="F14" s="28" t="s">
        <v>77</v>
      </c>
      <c r="G14" s="71" t="s">
        <v>98</v>
      </c>
      <c r="H14" s="71" t="s">
        <v>107</v>
      </c>
    </row>
    <row r="15" spans="1:8" ht="15" customHeight="1" x14ac:dyDescent="0.2">
      <c r="B15" s="42" t="s">
        <v>6</v>
      </c>
      <c r="C15" s="82">
        <v>12.43</v>
      </c>
      <c r="D15" s="83">
        <v>13.09</v>
      </c>
      <c r="E15" s="83">
        <v>15.1</v>
      </c>
      <c r="F15" s="83">
        <v>12.8</v>
      </c>
      <c r="G15" s="84">
        <v>14.81</v>
      </c>
      <c r="H15" s="85">
        <v>14.6</v>
      </c>
    </row>
    <row r="16" spans="1:8" ht="15" customHeight="1" x14ac:dyDescent="0.2">
      <c r="B16" s="61" t="s">
        <v>7</v>
      </c>
      <c r="C16" s="82">
        <v>9.3800000000000008</v>
      </c>
      <c r="D16" s="83">
        <v>10.48</v>
      </c>
      <c r="E16" s="83">
        <v>10.62</v>
      </c>
      <c r="F16" s="82">
        <v>11.32</v>
      </c>
      <c r="G16" s="79">
        <v>12.22</v>
      </c>
      <c r="H16" s="81">
        <v>13.22</v>
      </c>
    </row>
    <row r="17" spans="2:8" ht="15" customHeight="1" x14ac:dyDescent="0.2">
      <c r="B17" s="53" t="s">
        <v>2</v>
      </c>
      <c r="C17" s="86">
        <v>9.9</v>
      </c>
      <c r="D17" s="86">
        <v>10.92</v>
      </c>
      <c r="E17" s="87">
        <v>11.3</v>
      </c>
      <c r="F17" s="88">
        <v>11.56</v>
      </c>
      <c r="G17" s="89">
        <v>12.61</v>
      </c>
      <c r="H17" s="90">
        <v>13.45</v>
      </c>
    </row>
    <row r="18" spans="2:8" ht="15" customHeight="1" x14ac:dyDescent="0.2">
      <c r="B18" s="19"/>
      <c r="C18" s="26"/>
      <c r="D18" s="26"/>
      <c r="E18" s="26"/>
      <c r="F18" s="26"/>
      <c r="G18" s="26"/>
    </row>
    <row r="19" spans="2:8" ht="15" customHeight="1" x14ac:dyDescent="0.2">
      <c r="B19" s="9" t="s">
        <v>12</v>
      </c>
    </row>
    <row r="20" spans="2:8" ht="15" customHeight="1" x14ac:dyDescent="0.2">
      <c r="B20" s="9" t="s">
        <v>13</v>
      </c>
    </row>
    <row r="21" spans="2:8" ht="15" customHeight="1" x14ac:dyDescent="0.2">
      <c r="B21" s="9" t="s">
        <v>14</v>
      </c>
    </row>
    <row r="22" spans="2:8" ht="15" customHeight="1" x14ac:dyDescent="0.2"/>
    <row r="23" spans="2:8" ht="15" customHeight="1" x14ac:dyDescent="0.2">
      <c r="B23" s="22" t="s">
        <v>3</v>
      </c>
    </row>
    <row r="24" spans="2:8" ht="15" customHeight="1" x14ac:dyDescent="0.2"/>
    <row r="25" spans="2:8" ht="15" customHeight="1" x14ac:dyDescent="0.2"/>
    <row r="26" spans="2:8" ht="15" customHeight="1" x14ac:dyDescent="0.2"/>
    <row r="27" spans="2:8" ht="15" customHeight="1" x14ac:dyDescent="0.2"/>
    <row r="28" spans="2:8" ht="15" customHeight="1" x14ac:dyDescent="0.2"/>
    <row r="29" spans="2:8" ht="15" customHeight="1" x14ac:dyDescent="0.2"/>
    <row r="30" spans="2:8" ht="15" customHeight="1" x14ac:dyDescent="0.2"/>
    <row r="31" spans="2:8" ht="15" customHeight="1" x14ac:dyDescent="0.2"/>
    <row r="32" spans="2:8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</sheetData>
  <sheetProtection algorithmName="SHA-512" hashValue="QK+o8PG3fyVLXVwZakTqY60qezdny6OMcT/5+SKKtEcd7Qvbrd5jP9uRjfF/v174+Ui2pfzmO7KKUWwdljSTYA==" saltValue="1yNIMiIttHnt4OcR8CKT9g==" spinCount="100000" sheet="1" objects="1" scenarios="1"/>
  <hyperlinks>
    <hyperlink ref="B23" location="Índice!A1" display="Volver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showGridLines="0" zoomScaleNormal="100" workbookViewId="0"/>
  </sheetViews>
  <sheetFormatPr baseColWidth="10" defaultColWidth="9.140625" defaultRowHeight="12.75" x14ac:dyDescent="0.2"/>
  <cols>
    <col min="1" max="1" width="3.7109375" style="9" customWidth="1"/>
    <col min="2" max="2" width="27.7109375" style="9" customWidth="1"/>
    <col min="3" max="17" width="15.7109375" style="9" customWidth="1"/>
    <col min="18" max="16384" width="9.140625" style="9"/>
  </cols>
  <sheetData>
    <row r="1" spans="1:8" ht="15" customHeight="1" x14ac:dyDescent="0.25">
      <c r="A1" s="1"/>
      <c r="B1"/>
      <c r="C1" s="1"/>
    </row>
    <row r="2" spans="1:8" ht="15" customHeight="1" x14ac:dyDescent="0.25">
      <c r="A2" s="1"/>
      <c r="B2"/>
      <c r="C2" s="1"/>
    </row>
    <row r="3" spans="1:8" ht="15" customHeight="1" x14ac:dyDescent="0.25">
      <c r="A3" s="1"/>
      <c r="B3"/>
      <c r="C3" s="1"/>
    </row>
    <row r="4" spans="1:8" ht="15" customHeight="1" x14ac:dyDescent="0.25">
      <c r="A4" s="1"/>
      <c r="B4"/>
      <c r="C4" s="1"/>
    </row>
    <row r="5" spans="1:8" ht="15" customHeight="1" x14ac:dyDescent="0.3">
      <c r="A5" s="1"/>
      <c r="B5" s="94" t="s">
        <v>109</v>
      </c>
      <c r="C5" s="2"/>
    </row>
    <row r="6" spans="1:8" ht="15" customHeight="1" x14ac:dyDescent="0.3">
      <c r="A6" s="1"/>
      <c r="B6" s="95" t="s">
        <v>97</v>
      </c>
      <c r="C6" s="2"/>
    </row>
    <row r="7" spans="1:8" ht="15" customHeight="1" x14ac:dyDescent="0.3">
      <c r="A7" s="1"/>
      <c r="B7" s="95"/>
      <c r="C7" s="2"/>
    </row>
    <row r="8" spans="1:8" ht="15" customHeight="1" x14ac:dyDescent="0.25">
      <c r="B8" s="10" t="s">
        <v>4</v>
      </c>
    </row>
    <row r="9" spans="1:8" ht="15" customHeight="1" x14ac:dyDescent="0.25">
      <c r="B9" s="11"/>
      <c r="C9" s="12"/>
      <c r="D9" s="12"/>
      <c r="E9" s="12"/>
      <c r="F9" s="12"/>
      <c r="G9" s="12"/>
    </row>
    <row r="10" spans="1:8" ht="15" customHeight="1" x14ac:dyDescent="0.25">
      <c r="B10" s="11" t="s">
        <v>84</v>
      </c>
      <c r="C10" s="12"/>
      <c r="D10" s="12"/>
      <c r="E10" s="12"/>
      <c r="F10" s="12"/>
      <c r="G10" s="12"/>
    </row>
    <row r="11" spans="1:8" ht="15" customHeight="1" x14ac:dyDescent="0.25">
      <c r="B11" s="11" t="s">
        <v>91</v>
      </c>
      <c r="C11" s="12"/>
      <c r="D11" s="12"/>
      <c r="E11" s="12"/>
      <c r="F11" s="12"/>
      <c r="G11" s="12"/>
    </row>
    <row r="12" spans="1:8" ht="15" customHeight="1" x14ac:dyDescent="0.2">
      <c r="C12" s="12"/>
      <c r="D12" s="12"/>
      <c r="E12" s="12"/>
      <c r="F12" s="12"/>
      <c r="G12" s="12"/>
    </row>
    <row r="13" spans="1:8" ht="15" customHeight="1" x14ac:dyDescent="0.2">
      <c r="B13" s="13" t="s">
        <v>19</v>
      </c>
      <c r="C13" s="14"/>
      <c r="D13" s="14"/>
      <c r="E13" s="14"/>
      <c r="F13" s="14"/>
      <c r="G13" s="14"/>
    </row>
    <row r="14" spans="1:8" ht="15" customHeight="1" x14ac:dyDescent="0.2">
      <c r="B14" s="15" t="s">
        <v>1</v>
      </c>
      <c r="C14" s="28" t="s">
        <v>70</v>
      </c>
      <c r="D14" s="28" t="s">
        <v>72</v>
      </c>
      <c r="E14" s="28" t="s">
        <v>75</v>
      </c>
      <c r="F14" s="28" t="s">
        <v>77</v>
      </c>
      <c r="G14" s="28" t="s">
        <v>98</v>
      </c>
      <c r="H14" s="28" t="s">
        <v>107</v>
      </c>
    </row>
    <row r="15" spans="1:8" ht="15" customHeight="1" x14ac:dyDescent="0.2">
      <c r="B15" s="42" t="s">
        <v>6</v>
      </c>
      <c r="C15" s="82">
        <v>9.58</v>
      </c>
      <c r="D15" s="83">
        <v>11.12</v>
      </c>
      <c r="E15" s="83">
        <v>13.03</v>
      </c>
      <c r="F15" s="82">
        <v>12.6</v>
      </c>
      <c r="G15" s="101">
        <v>13.89</v>
      </c>
      <c r="H15" s="85">
        <v>12.79</v>
      </c>
    </row>
    <row r="16" spans="1:8" ht="15" customHeight="1" x14ac:dyDescent="0.2">
      <c r="B16" s="42" t="s">
        <v>7</v>
      </c>
      <c r="C16" s="84">
        <v>7.29</v>
      </c>
      <c r="D16" s="83">
        <v>8.56</v>
      </c>
      <c r="E16" s="83">
        <v>9.07</v>
      </c>
      <c r="F16" s="82">
        <v>9.9700000000000006</v>
      </c>
      <c r="G16" s="79">
        <v>6.81</v>
      </c>
      <c r="H16" s="81">
        <v>7.34</v>
      </c>
    </row>
    <row r="17" spans="2:8" ht="15" customHeight="1" x14ac:dyDescent="0.2">
      <c r="B17" s="53" t="s">
        <v>2</v>
      </c>
      <c r="C17" s="86">
        <v>7.64</v>
      </c>
      <c r="D17" s="86">
        <v>8.94</v>
      </c>
      <c r="E17" s="86">
        <v>9.58</v>
      </c>
      <c r="F17" s="88">
        <v>10.34</v>
      </c>
      <c r="G17" s="88">
        <v>7.39</v>
      </c>
      <c r="H17" s="90">
        <v>7.96</v>
      </c>
    </row>
    <row r="18" spans="2:8" ht="15" customHeight="1" x14ac:dyDescent="0.2">
      <c r="B18" s="19"/>
      <c r="C18" s="26"/>
      <c r="D18" s="26"/>
      <c r="E18" s="26"/>
      <c r="F18" s="26"/>
      <c r="G18" s="26"/>
    </row>
    <row r="19" spans="2:8" ht="15" customHeight="1" x14ac:dyDescent="0.2">
      <c r="B19" s="9" t="s">
        <v>15</v>
      </c>
    </row>
    <row r="20" spans="2:8" ht="15" customHeight="1" x14ac:dyDescent="0.2"/>
    <row r="21" spans="2:8" ht="15" customHeight="1" x14ac:dyDescent="0.2">
      <c r="B21" s="22" t="s">
        <v>3</v>
      </c>
    </row>
    <row r="22" spans="2:8" ht="15" customHeight="1" x14ac:dyDescent="0.2"/>
    <row r="23" spans="2:8" ht="15" customHeight="1" x14ac:dyDescent="0.2"/>
    <row r="24" spans="2:8" ht="15" customHeight="1" x14ac:dyDescent="0.2"/>
    <row r="25" spans="2:8" ht="15" customHeight="1" x14ac:dyDescent="0.2"/>
    <row r="26" spans="2:8" ht="15" customHeight="1" x14ac:dyDescent="0.2"/>
    <row r="27" spans="2:8" ht="15" customHeight="1" x14ac:dyDescent="0.2"/>
    <row r="28" spans="2:8" ht="15" customHeight="1" x14ac:dyDescent="0.2"/>
    <row r="29" spans="2:8" ht="15" customHeight="1" x14ac:dyDescent="0.2"/>
    <row r="30" spans="2:8" ht="15" customHeight="1" x14ac:dyDescent="0.2"/>
    <row r="31" spans="2:8" ht="15" customHeight="1" x14ac:dyDescent="0.2"/>
    <row r="32" spans="2:8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</sheetData>
  <sheetProtection algorithmName="SHA-512" hashValue="eMuukrhPmLrlgQ7XUfv0x0j3LCe3Mbl1lJoh3GndR5DgsTRdGQzto+wmeKMDdESnV7GG3nMQ3TLYiBjZkB/i0A==" saltValue="oqq8ON9pB7ZOOJYdzqS7Ug==" spinCount="100000" sheet="1" objects="1" scenarios="1"/>
  <hyperlinks>
    <hyperlink ref="B21" location="Índice!A1" display="Volver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showGridLines="0" zoomScaleNormal="100" workbookViewId="0"/>
  </sheetViews>
  <sheetFormatPr baseColWidth="10" defaultColWidth="9.140625" defaultRowHeight="12.75" x14ac:dyDescent="0.2"/>
  <cols>
    <col min="1" max="1" width="3.7109375" style="9" customWidth="1"/>
    <col min="2" max="2" width="28.140625" style="9" customWidth="1"/>
    <col min="3" max="17" width="15.7109375" style="9" customWidth="1"/>
    <col min="18" max="16384" width="9.140625" style="9"/>
  </cols>
  <sheetData>
    <row r="1" spans="1:7" ht="15" customHeight="1" x14ac:dyDescent="0.25">
      <c r="A1" s="1"/>
      <c r="B1"/>
      <c r="C1" s="1"/>
    </row>
    <row r="2" spans="1:7" ht="15" customHeight="1" x14ac:dyDescent="0.25">
      <c r="A2" s="1"/>
      <c r="B2"/>
      <c r="C2" s="1"/>
    </row>
    <row r="3" spans="1:7" ht="15" customHeight="1" x14ac:dyDescent="0.25">
      <c r="A3" s="1"/>
      <c r="B3"/>
      <c r="C3" s="1"/>
    </row>
    <row r="4" spans="1:7" ht="15" customHeight="1" x14ac:dyDescent="0.25">
      <c r="A4" s="1"/>
      <c r="B4"/>
      <c r="C4" s="1"/>
    </row>
    <row r="5" spans="1:7" ht="15" customHeight="1" x14ac:dyDescent="0.3">
      <c r="A5" s="1"/>
      <c r="B5" s="94" t="s">
        <v>109</v>
      </c>
      <c r="C5" s="2"/>
    </row>
    <row r="6" spans="1:7" ht="15" customHeight="1" x14ac:dyDescent="0.3">
      <c r="A6" s="1"/>
      <c r="B6" s="95" t="s">
        <v>97</v>
      </c>
      <c r="C6" s="2"/>
    </row>
    <row r="7" spans="1:7" ht="15" customHeight="1" x14ac:dyDescent="0.3">
      <c r="A7" s="1"/>
      <c r="B7" s="95"/>
      <c r="C7" s="2"/>
    </row>
    <row r="8" spans="1:7" ht="15" customHeight="1" x14ac:dyDescent="0.25">
      <c r="B8" s="10" t="s">
        <v>4</v>
      </c>
    </row>
    <row r="9" spans="1:7" ht="15" customHeight="1" x14ac:dyDescent="0.25">
      <c r="B9" s="11"/>
      <c r="C9" s="12"/>
      <c r="D9" s="12"/>
      <c r="E9" s="12"/>
      <c r="F9" s="12"/>
      <c r="G9" s="12"/>
    </row>
    <row r="10" spans="1:7" ht="15" customHeight="1" x14ac:dyDescent="0.25">
      <c r="B10" s="11" t="s">
        <v>84</v>
      </c>
      <c r="C10" s="12"/>
      <c r="D10" s="12"/>
      <c r="E10" s="12"/>
      <c r="F10" s="12"/>
      <c r="G10" s="12"/>
    </row>
    <row r="11" spans="1:7" ht="15" customHeight="1" x14ac:dyDescent="0.25">
      <c r="B11" s="11" t="s">
        <v>92</v>
      </c>
      <c r="C11" s="12"/>
      <c r="D11" s="12"/>
      <c r="E11" s="12"/>
      <c r="F11" s="12"/>
      <c r="G11" s="12"/>
    </row>
    <row r="12" spans="1:7" ht="15" customHeight="1" x14ac:dyDescent="0.2">
      <c r="C12" s="12"/>
      <c r="D12" s="12"/>
      <c r="E12" s="12"/>
      <c r="F12" s="12"/>
      <c r="G12" s="12"/>
    </row>
    <row r="13" spans="1:7" ht="15" customHeight="1" x14ac:dyDescent="0.2">
      <c r="B13" s="13"/>
      <c r="C13" s="108" t="s">
        <v>34</v>
      </c>
      <c r="D13" s="108"/>
      <c r="E13" s="108"/>
      <c r="F13" s="108"/>
      <c r="G13" s="108"/>
    </row>
    <row r="14" spans="1:7" ht="15" customHeight="1" x14ac:dyDescent="0.2">
      <c r="B14" s="15" t="s">
        <v>1</v>
      </c>
      <c r="C14" s="28" t="s">
        <v>35</v>
      </c>
      <c r="D14" s="28" t="s">
        <v>36</v>
      </c>
      <c r="E14" s="28" t="s">
        <v>37</v>
      </c>
      <c r="F14" s="28" t="s">
        <v>38</v>
      </c>
      <c r="G14" s="28" t="s">
        <v>33</v>
      </c>
    </row>
    <row r="15" spans="1:7" ht="15" customHeight="1" x14ac:dyDescent="0.2">
      <c r="B15" s="42" t="s">
        <v>6</v>
      </c>
      <c r="C15" s="91">
        <v>1</v>
      </c>
      <c r="D15" s="91">
        <v>2</v>
      </c>
      <c r="E15" s="91">
        <v>6</v>
      </c>
      <c r="F15" s="92">
        <v>4</v>
      </c>
      <c r="G15" s="92">
        <f>Tabla234791011[[#This Row],[Más de 15]]+Tabla234791011[[#This Row],[Entre 7 y 15]]+Tabla234791011[[#This Row],[Entre 4 y 6]]+Tabla234791011[[#This Row],[Entre 0 y 3]]</f>
        <v>13</v>
      </c>
    </row>
    <row r="16" spans="1:7" ht="15" customHeight="1" x14ac:dyDescent="0.2">
      <c r="B16" s="42" t="s">
        <v>7</v>
      </c>
      <c r="C16" s="91">
        <v>3</v>
      </c>
      <c r="D16" s="91">
        <v>1</v>
      </c>
      <c r="E16" s="91">
        <v>10</v>
      </c>
      <c r="F16" s="92">
        <v>6</v>
      </c>
      <c r="G16" s="92">
        <f>Tabla234791011[[#This Row],[Más de 15]]+Tabla234791011[[#This Row],[Entre 7 y 15]]+Tabla234791011[[#This Row],[Entre 4 y 6]]+Tabla234791011[[#This Row],[Entre 0 y 3]]</f>
        <v>20</v>
      </c>
    </row>
    <row r="17" spans="2:7" ht="15" customHeight="1" x14ac:dyDescent="0.2">
      <c r="B17" s="53" t="s">
        <v>2</v>
      </c>
      <c r="C17" s="93">
        <f>C15+C16</f>
        <v>4</v>
      </c>
      <c r="D17" s="93">
        <f>D15+D16</f>
        <v>3</v>
      </c>
      <c r="E17" s="93">
        <f>E15+E16</f>
        <v>16</v>
      </c>
      <c r="F17" s="93">
        <f>F15+F16</f>
        <v>10</v>
      </c>
      <c r="G17" s="93">
        <f>G15+G16</f>
        <v>33</v>
      </c>
    </row>
    <row r="18" spans="2:7" ht="15" customHeight="1" x14ac:dyDescent="0.2">
      <c r="B18" s="19"/>
      <c r="C18" s="26"/>
      <c r="D18" s="26"/>
      <c r="E18" s="26"/>
      <c r="F18" s="26"/>
      <c r="G18" s="26"/>
    </row>
    <row r="19" spans="2:7" ht="15" customHeight="1" x14ac:dyDescent="0.2">
      <c r="C19" s="37"/>
      <c r="D19" s="37"/>
      <c r="E19" s="37"/>
      <c r="F19" s="37"/>
      <c r="G19" s="37"/>
    </row>
    <row r="20" spans="2:7" ht="15" customHeight="1" x14ac:dyDescent="0.2">
      <c r="B20" s="22" t="s">
        <v>3</v>
      </c>
    </row>
    <row r="21" spans="2:7" ht="15" customHeight="1" x14ac:dyDescent="0.2"/>
    <row r="22" spans="2:7" ht="15" customHeight="1" x14ac:dyDescent="0.2"/>
    <row r="23" spans="2:7" ht="15" customHeight="1" x14ac:dyDescent="0.2"/>
    <row r="24" spans="2:7" ht="15" customHeight="1" x14ac:dyDescent="0.2"/>
    <row r="25" spans="2:7" ht="15" customHeight="1" x14ac:dyDescent="0.2"/>
    <row r="26" spans="2:7" ht="15" customHeight="1" x14ac:dyDescent="0.2"/>
    <row r="27" spans="2:7" ht="15" customHeight="1" x14ac:dyDescent="0.2"/>
    <row r="28" spans="2:7" ht="15" customHeight="1" x14ac:dyDescent="0.2"/>
    <row r="29" spans="2:7" ht="15" customHeight="1" x14ac:dyDescent="0.2"/>
    <row r="30" spans="2:7" ht="15" customHeight="1" x14ac:dyDescent="0.2"/>
    <row r="31" spans="2:7" ht="15" customHeight="1" x14ac:dyDescent="0.2"/>
    <row r="32" spans="2:7" ht="15" customHeight="1" x14ac:dyDescent="0.2"/>
    <row r="33" ht="15" customHeight="1" x14ac:dyDescent="0.2"/>
    <row r="34" ht="15" customHeight="1" x14ac:dyDescent="0.2"/>
  </sheetData>
  <sheetProtection algorithmName="SHA-512" hashValue="GABRZwb9Z5WhC5RPo5MzCx1wz44CPcNb5c3qcaqEIV4sOA0/0ys9TIp/T91E4xFe83uNO2mPkQUOBJOR3mRwUA==" saltValue="DrMOwszOwXpKI9sHtS/L2Q==" spinCount="100000" sheet="1" objects="1" scenarios="1"/>
  <mergeCells count="1">
    <mergeCell ref="C13:G13"/>
  </mergeCells>
  <hyperlinks>
    <hyperlink ref="B20" location="Índice!A1" display="Volver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showGridLines="0" zoomScaleNormal="100" workbookViewId="0"/>
  </sheetViews>
  <sheetFormatPr baseColWidth="10" defaultColWidth="9.140625" defaultRowHeight="12.75" x14ac:dyDescent="0.2"/>
  <cols>
    <col min="1" max="1" width="3.7109375" style="9" customWidth="1"/>
    <col min="2" max="2" width="27.28515625" style="9" customWidth="1"/>
    <col min="3" max="17" width="15.7109375" style="9" customWidth="1"/>
    <col min="18" max="16384" width="9.140625" style="9"/>
  </cols>
  <sheetData>
    <row r="1" spans="1:7" ht="15" customHeight="1" x14ac:dyDescent="0.25">
      <c r="A1" s="1"/>
      <c r="B1"/>
      <c r="C1" s="1"/>
    </row>
    <row r="2" spans="1:7" ht="15" customHeight="1" x14ac:dyDescent="0.25">
      <c r="A2" s="1"/>
      <c r="B2"/>
      <c r="C2" s="1"/>
    </row>
    <row r="3" spans="1:7" ht="15" customHeight="1" x14ac:dyDescent="0.25">
      <c r="A3" s="1"/>
      <c r="B3"/>
      <c r="C3" s="1"/>
    </row>
    <row r="4" spans="1:7" ht="15" customHeight="1" x14ac:dyDescent="0.25">
      <c r="A4" s="1"/>
      <c r="B4"/>
      <c r="C4" s="1"/>
    </row>
    <row r="5" spans="1:7" ht="15" customHeight="1" x14ac:dyDescent="0.3">
      <c r="A5" s="1"/>
      <c r="B5" s="94" t="s">
        <v>109</v>
      </c>
      <c r="C5" s="2"/>
    </row>
    <row r="6" spans="1:7" ht="15" customHeight="1" x14ac:dyDescent="0.3">
      <c r="A6" s="1"/>
      <c r="B6" s="95" t="s">
        <v>97</v>
      </c>
      <c r="C6" s="2"/>
    </row>
    <row r="7" spans="1:7" ht="15" customHeight="1" x14ac:dyDescent="0.3">
      <c r="A7" s="1"/>
      <c r="B7" s="95"/>
      <c r="C7" s="2"/>
    </row>
    <row r="8" spans="1:7" ht="15" customHeight="1" x14ac:dyDescent="0.25">
      <c r="B8" s="10" t="s">
        <v>4</v>
      </c>
    </row>
    <row r="9" spans="1:7" ht="15" customHeight="1" x14ac:dyDescent="0.25">
      <c r="B9" s="11"/>
      <c r="C9" s="12"/>
      <c r="D9" s="12"/>
      <c r="E9" s="12"/>
      <c r="F9" s="12"/>
      <c r="G9" s="12"/>
    </row>
    <row r="10" spans="1:7" ht="15" customHeight="1" x14ac:dyDescent="0.25">
      <c r="B10" s="11" t="s">
        <v>84</v>
      </c>
      <c r="C10" s="12"/>
      <c r="D10" s="12"/>
      <c r="E10" s="12"/>
      <c r="F10" s="12"/>
      <c r="G10" s="12"/>
    </row>
    <row r="11" spans="1:7" ht="15" customHeight="1" x14ac:dyDescent="0.25">
      <c r="B11" s="11" t="s">
        <v>93</v>
      </c>
      <c r="C11" s="12"/>
      <c r="D11" s="12"/>
      <c r="E11" s="12"/>
      <c r="F11" s="12"/>
      <c r="G11" s="12"/>
    </row>
    <row r="12" spans="1:7" ht="15" customHeight="1" x14ac:dyDescent="0.2">
      <c r="C12" s="12"/>
      <c r="D12" s="12"/>
      <c r="E12" s="12"/>
      <c r="F12" s="12"/>
      <c r="G12" s="12"/>
    </row>
    <row r="13" spans="1:7" ht="15" customHeight="1" x14ac:dyDescent="0.2">
      <c r="B13" s="13"/>
      <c r="C13" s="108" t="s">
        <v>43</v>
      </c>
      <c r="D13" s="108"/>
      <c r="E13" s="108"/>
      <c r="F13" s="108"/>
      <c r="G13" s="108"/>
    </row>
    <row r="14" spans="1:7" ht="30" customHeight="1" x14ac:dyDescent="0.2">
      <c r="B14" s="15" t="s">
        <v>1</v>
      </c>
      <c r="C14" s="28" t="s">
        <v>39</v>
      </c>
      <c r="D14" s="28" t="s">
        <v>40</v>
      </c>
      <c r="E14" s="28" t="s">
        <v>41</v>
      </c>
      <c r="F14" s="28" t="s">
        <v>42</v>
      </c>
      <c r="G14" s="28" t="s">
        <v>33</v>
      </c>
    </row>
    <row r="15" spans="1:7" ht="15" customHeight="1" x14ac:dyDescent="0.2">
      <c r="B15" s="42" t="s">
        <v>6</v>
      </c>
      <c r="C15" s="103">
        <v>338</v>
      </c>
      <c r="D15" s="103">
        <v>53</v>
      </c>
      <c r="E15" s="103">
        <v>25</v>
      </c>
      <c r="F15" s="104">
        <v>65</v>
      </c>
      <c r="G15" s="104">
        <v>481</v>
      </c>
    </row>
    <row r="16" spans="1:7" ht="15" customHeight="1" x14ac:dyDescent="0.2">
      <c r="B16" s="42" t="s">
        <v>7</v>
      </c>
      <c r="C16" s="103">
        <v>782</v>
      </c>
      <c r="D16" s="103">
        <v>1343</v>
      </c>
      <c r="E16" s="103">
        <v>75</v>
      </c>
      <c r="F16" s="104">
        <v>385</v>
      </c>
      <c r="G16" s="104">
        <v>2585</v>
      </c>
    </row>
    <row r="17" spans="2:7" ht="15" customHeight="1" x14ac:dyDescent="0.2">
      <c r="B17" s="53" t="s">
        <v>2</v>
      </c>
      <c r="C17" s="105">
        <v>1120</v>
      </c>
      <c r="D17" s="105">
        <v>1396</v>
      </c>
      <c r="E17" s="105">
        <v>100</v>
      </c>
      <c r="F17" s="105">
        <v>450</v>
      </c>
      <c r="G17" s="105">
        <v>3066</v>
      </c>
    </row>
    <row r="18" spans="2:7" ht="15" customHeight="1" x14ac:dyDescent="0.2">
      <c r="B18" s="19"/>
      <c r="C18" s="26"/>
      <c r="D18" s="26"/>
      <c r="E18" s="26"/>
      <c r="F18" s="26"/>
      <c r="G18" s="26"/>
    </row>
    <row r="19" spans="2:7" ht="15" customHeight="1" x14ac:dyDescent="0.2"/>
    <row r="20" spans="2:7" ht="15" customHeight="1" x14ac:dyDescent="0.2">
      <c r="B20" s="22" t="s">
        <v>3</v>
      </c>
    </row>
    <row r="21" spans="2:7" ht="15" customHeight="1" x14ac:dyDescent="0.2">
      <c r="C21" s="102"/>
    </row>
    <row r="22" spans="2:7" ht="15" customHeight="1" x14ac:dyDescent="0.2">
      <c r="C22" s="102"/>
      <c r="D22" s="102"/>
      <c r="E22" s="102"/>
    </row>
    <row r="23" spans="2:7" ht="15" customHeight="1" x14ac:dyDescent="0.2"/>
    <row r="24" spans="2:7" ht="15" customHeight="1" x14ac:dyDescent="0.2"/>
    <row r="25" spans="2:7" ht="15" customHeight="1" x14ac:dyDescent="0.2"/>
    <row r="26" spans="2:7" ht="15" customHeight="1" x14ac:dyDescent="0.2"/>
    <row r="27" spans="2:7" ht="15" customHeight="1" x14ac:dyDescent="0.2"/>
    <row r="28" spans="2:7" ht="15" customHeight="1" x14ac:dyDescent="0.2"/>
    <row r="29" spans="2:7" ht="15" customHeight="1" x14ac:dyDescent="0.2"/>
  </sheetData>
  <sheetProtection algorithmName="SHA-512" hashValue="0cORC5Lld2+tWS8jjOUoeLuy+ky2Zw0pAe0bxW1rZUbHYAK4M88ow8ytRy+U0ZHR6bzyiG+gww8SIiz6t9cPyQ==" saltValue="hoH29nEbfBLu2IyOlAcJxw==" spinCount="100000" sheet="1" objects="1" scenarios="1"/>
  <mergeCells count="1">
    <mergeCell ref="C13:G13"/>
  </mergeCells>
  <hyperlinks>
    <hyperlink ref="B20" location="Índice!A1" display="Volver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showGridLines="0" zoomScaleNormal="100" workbookViewId="0"/>
  </sheetViews>
  <sheetFormatPr baseColWidth="10" defaultColWidth="9.140625" defaultRowHeight="12.75" x14ac:dyDescent="0.2"/>
  <cols>
    <col min="1" max="1" width="3.7109375" style="9" customWidth="1"/>
    <col min="2" max="2" width="23.7109375" style="9" customWidth="1"/>
    <col min="3" max="17" width="15.7109375" style="9" customWidth="1"/>
    <col min="18" max="16384" width="9.140625" style="9"/>
  </cols>
  <sheetData>
    <row r="1" spans="1:8" ht="15" customHeight="1" x14ac:dyDescent="0.25">
      <c r="A1" s="1"/>
      <c r="B1"/>
      <c r="C1" s="1"/>
    </row>
    <row r="2" spans="1:8" ht="15" customHeight="1" x14ac:dyDescent="0.25">
      <c r="A2" s="1"/>
      <c r="B2"/>
      <c r="C2" s="1"/>
    </row>
    <row r="3" spans="1:8" ht="15" customHeight="1" x14ac:dyDescent="0.25">
      <c r="A3" s="1"/>
      <c r="B3"/>
      <c r="C3" s="1"/>
    </row>
    <row r="4" spans="1:8" ht="15" customHeight="1" x14ac:dyDescent="0.25">
      <c r="A4" s="1"/>
      <c r="B4"/>
      <c r="C4" s="1"/>
    </row>
    <row r="5" spans="1:8" ht="15" customHeight="1" x14ac:dyDescent="0.3">
      <c r="A5" s="1"/>
      <c r="B5" s="94" t="s">
        <v>109</v>
      </c>
      <c r="C5" s="2"/>
    </row>
    <row r="6" spans="1:8" ht="15" customHeight="1" x14ac:dyDescent="0.3">
      <c r="A6" s="1"/>
      <c r="B6" s="95" t="s">
        <v>97</v>
      </c>
      <c r="C6" s="2"/>
    </row>
    <row r="7" spans="1:8" ht="15" customHeight="1" x14ac:dyDescent="0.3">
      <c r="A7" s="1"/>
      <c r="B7" s="95"/>
      <c r="C7" s="2"/>
    </row>
    <row r="8" spans="1:8" ht="15" customHeight="1" x14ac:dyDescent="0.25">
      <c r="B8" s="10" t="s">
        <v>4</v>
      </c>
    </row>
    <row r="9" spans="1:8" ht="15" customHeight="1" x14ac:dyDescent="0.25">
      <c r="B9" s="11"/>
      <c r="C9" s="12"/>
      <c r="D9" s="12"/>
      <c r="E9" s="12"/>
      <c r="F9" s="12"/>
      <c r="G9" s="12"/>
    </row>
    <row r="10" spans="1:8" ht="15" customHeight="1" x14ac:dyDescent="0.25">
      <c r="B10" s="11" t="s">
        <v>66</v>
      </c>
      <c r="C10" s="12"/>
      <c r="D10" s="12"/>
      <c r="E10" s="12"/>
      <c r="F10" s="12"/>
      <c r="G10" s="12"/>
    </row>
    <row r="11" spans="1:8" ht="15" customHeight="1" x14ac:dyDescent="0.25">
      <c r="B11" s="11" t="s">
        <v>100</v>
      </c>
      <c r="C11" s="12"/>
      <c r="D11" s="12"/>
      <c r="E11" s="12"/>
      <c r="F11" s="12"/>
      <c r="G11" s="12"/>
    </row>
    <row r="12" spans="1:8" ht="15" customHeight="1" x14ac:dyDescent="0.25">
      <c r="B12" s="11" t="s">
        <v>101</v>
      </c>
      <c r="C12" s="12"/>
      <c r="D12" s="12"/>
      <c r="E12" s="12"/>
      <c r="F12" s="12"/>
      <c r="G12" s="12"/>
    </row>
    <row r="13" spans="1:8" ht="15" customHeight="1" x14ac:dyDescent="0.2">
      <c r="C13" s="12"/>
      <c r="D13" s="12"/>
      <c r="E13" s="12"/>
      <c r="F13" s="12"/>
      <c r="G13" s="12"/>
    </row>
    <row r="14" spans="1:8" ht="15" customHeight="1" x14ac:dyDescent="0.2">
      <c r="B14" s="13" t="s">
        <v>19</v>
      </c>
      <c r="C14" s="14"/>
      <c r="D14" s="14"/>
      <c r="E14" s="14"/>
      <c r="F14" s="14"/>
      <c r="G14" s="14"/>
    </row>
    <row r="15" spans="1:8" ht="15" customHeight="1" x14ac:dyDescent="0.2">
      <c r="B15" s="15" t="s">
        <v>1</v>
      </c>
      <c r="C15" s="28" t="s">
        <v>70</v>
      </c>
      <c r="D15" s="28" t="s">
        <v>72</v>
      </c>
      <c r="E15" s="28" t="s">
        <v>75</v>
      </c>
      <c r="F15" s="28" t="s">
        <v>77</v>
      </c>
      <c r="G15" s="28" t="s">
        <v>98</v>
      </c>
      <c r="H15" s="28" t="s">
        <v>107</v>
      </c>
    </row>
    <row r="16" spans="1:8" ht="15" customHeight="1" x14ac:dyDescent="0.2">
      <c r="B16" s="42" t="s">
        <v>16</v>
      </c>
      <c r="C16" s="62">
        <v>0.4</v>
      </c>
      <c r="D16" s="62">
        <v>-8.15</v>
      </c>
      <c r="E16" s="62">
        <v>2.0499999999999998</v>
      </c>
      <c r="F16" s="52">
        <v>0.98</v>
      </c>
      <c r="G16" s="46">
        <v>109.63</v>
      </c>
      <c r="H16" s="40">
        <v>16.38</v>
      </c>
    </row>
    <row r="17" spans="2:8" ht="15" customHeight="1" x14ac:dyDescent="0.2">
      <c r="B17" s="42" t="s">
        <v>17</v>
      </c>
      <c r="C17" s="46">
        <v>-4.25</v>
      </c>
      <c r="D17" s="62">
        <v>-12.73</v>
      </c>
      <c r="E17" s="62">
        <v>3.47</v>
      </c>
      <c r="F17" s="46">
        <v>-5.13</v>
      </c>
      <c r="G17" s="46">
        <v>10.93</v>
      </c>
      <c r="H17" s="40">
        <v>150.05000000000001</v>
      </c>
    </row>
    <row r="18" spans="2:8" ht="15" customHeight="1" x14ac:dyDescent="0.2">
      <c r="B18" s="20"/>
      <c r="C18" s="21"/>
      <c r="D18" s="21"/>
      <c r="E18" s="21"/>
    </row>
    <row r="19" spans="2:8" ht="15" customHeight="1" x14ac:dyDescent="0.2">
      <c r="B19" s="9" t="s">
        <v>12</v>
      </c>
    </row>
    <row r="20" spans="2:8" ht="15" customHeight="1" x14ac:dyDescent="0.2">
      <c r="B20" s="9" t="s">
        <v>13</v>
      </c>
    </row>
    <row r="21" spans="2:8" ht="15" customHeight="1" x14ac:dyDescent="0.2">
      <c r="B21" s="9" t="s">
        <v>14</v>
      </c>
    </row>
    <row r="22" spans="2:8" ht="15" customHeight="1" x14ac:dyDescent="0.2"/>
    <row r="23" spans="2:8" ht="15" customHeight="1" x14ac:dyDescent="0.2">
      <c r="B23" s="9" t="s">
        <v>73</v>
      </c>
    </row>
    <row r="24" spans="2:8" ht="15" customHeight="1" x14ac:dyDescent="0.2">
      <c r="B24" s="9" t="s">
        <v>111</v>
      </c>
    </row>
    <row r="25" spans="2:8" ht="15" customHeight="1" x14ac:dyDescent="0.2">
      <c r="B25" s="22" t="s">
        <v>3</v>
      </c>
    </row>
    <row r="26" spans="2:8" ht="15" customHeight="1" x14ac:dyDescent="0.2"/>
    <row r="27" spans="2:8" ht="15" customHeight="1" x14ac:dyDescent="0.2"/>
    <row r="28" spans="2:8" ht="15" customHeight="1" x14ac:dyDescent="0.2"/>
    <row r="29" spans="2:8" ht="15" customHeight="1" x14ac:dyDescent="0.2"/>
    <row r="30" spans="2:8" ht="15" customHeight="1" x14ac:dyDescent="0.2">
      <c r="C30" s="23"/>
      <c r="D30" s="23"/>
      <c r="E30" s="23"/>
      <c r="F30" s="23"/>
      <c r="G30" s="23"/>
    </row>
    <row r="31" spans="2:8" ht="15" customHeight="1" x14ac:dyDescent="0.2"/>
    <row r="32" spans="2:8" ht="15" customHeight="1" x14ac:dyDescent="0.2">
      <c r="C32" s="23"/>
      <c r="D32" s="23"/>
      <c r="E32" s="23"/>
      <c r="F32" s="23"/>
      <c r="G32" s="23"/>
    </row>
    <row r="33" spans="3:7" ht="15" customHeight="1" x14ac:dyDescent="0.2"/>
    <row r="34" spans="3:7" ht="15" customHeight="1" x14ac:dyDescent="0.2"/>
    <row r="35" spans="3:7" ht="15" customHeight="1" x14ac:dyDescent="0.2"/>
    <row r="36" spans="3:7" ht="15" customHeight="1" x14ac:dyDescent="0.2"/>
    <row r="37" spans="3:7" ht="15" customHeight="1" x14ac:dyDescent="0.2">
      <c r="C37" s="23"/>
      <c r="D37" s="23"/>
      <c r="E37" s="23"/>
      <c r="F37" s="23"/>
      <c r="G37" s="23"/>
    </row>
    <row r="38" spans="3:7" ht="15" customHeight="1" x14ac:dyDescent="0.2"/>
    <row r="39" spans="3:7" ht="15" customHeight="1" x14ac:dyDescent="0.2">
      <c r="C39" s="23"/>
      <c r="D39" s="23"/>
      <c r="E39" s="23"/>
      <c r="F39" s="23"/>
      <c r="G39" s="23"/>
    </row>
    <row r="40" spans="3:7" ht="15" customHeight="1" x14ac:dyDescent="0.2"/>
    <row r="41" spans="3:7" ht="15" customHeight="1" x14ac:dyDescent="0.2"/>
    <row r="42" spans="3:7" ht="15" customHeight="1" x14ac:dyDescent="0.2"/>
  </sheetData>
  <sheetProtection algorithmName="SHA-512" hashValue="IW6MiyHDx9851h5+caPxwl+5HiMjA+eBwFJQ0eZLJquQi5RW4ACfy9wf+XHueLOU/0eDSt7egRWtSNOpBwaSeg==" saltValue="DFIHw4wu/AhQSWHRe45tPw==" spinCount="100000" sheet="1" objects="1" scenarios="1"/>
  <hyperlinks>
    <hyperlink ref="B25" location="Índice!A1" display="Volver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showGridLines="0" zoomScaleNormal="100" workbookViewId="0"/>
  </sheetViews>
  <sheetFormatPr baseColWidth="10" defaultColWidth="9.140625" defaultRowHeight="12.75" x14ac:dyDescent="0.2"/>
  <cols>
    <col min="1" max="1" width="3.7109375" style="9" customWidth="1"/>
    <col min="2" max="2" width="23.7109375" style="9" customWidth="1"/>
    <col min="3" max="8" width="15.7109375" style="9" customWidth="1"/>
    <col min="9" max="9" width="16.7109375" style="9" customWidth="1"/>
    <col min="10" max="17" width="15.7109375" style="9" customWidth="1"/>
    <col min="18" max="16384" width="9.140625" style="9"/>
  </cols>
  <sheetData>
    <row r="1" spans="1:8" ht="15" customHeight="1" x14ac:dyDescent="0.25">
      <c r="A1" s="1"/>
      <c r="B1"/>
      <c r="C1" s="1"/>
    </row>
    <row r="2" spans="1:8" ht="15" customHeight="1" x14ac:dyDescent="0.25">
      <c r="A2" s="1"/>
      <c r="B2"/>
      <c r="C2" s="1"/>
    </row>
    <row r="3" spans="1:8" ht="15" customHeight="1" x14ac:dyDescent="0.25">
      <c r="A3" s="1"/>
      <c r="B3"/>
      <c r="C3" s="1"/>
    </row>
    <row r="4" spans="1:8" ht="15" customHeight="1" x14ac:dyDescent="0.25">
      <c r="A4" s="1"/>
      <c r="B4"/>
      <c r="C4" s="1"/>
    </row>
    <row r="5" spans="1:8" ht="15" customHeight="1" x14ac:dyDescent="0.3">
      <c r="A5" s="1"/>
      <c r="B5" s="94" t="s">
        <v>109</v>
      </c>
      <c r="C5" s="2"/>
    </row>
    <row r="6" spans="1:8" ht="15" customHeight="1" x14ac:dyDescent="0.3">
      <c r="A6" s="1"/>
      <c r="B6" s="95" t="s">
        <v>97</v>
      </c>
      <c r="C6" s="2"/>
    </row>
    <row r="7" spans="1:8" ht="15" customHeight="1" x14ac:dyDescent="0.3">
      <c r="A7" s="1"/>
      <c r="B7" s="95"/>
      <c r="C7" s="2"/>
    </row>
    <row r="8" spans="1:8" ht="15" customHeight="1" x14ac:dyDescent="0.25">
      <c r="B8" s="10" t="s">
        <v>4</v>
      </c>
    </row>
    <row r="9" spans="1:8" ht="15" customHeight="1" x14ac:dyDescent="0.25">
      <c r="B9" s="11"/>
      <c r="C9" s="12"/>
      <c r="D9" s="12"/>
      <c r="E9" s="12"/>
      <c r="F9" s="12"/>
      <c r="G9" s="12"/>
    </row>
    <row r="10" spans="1:8" ht="15" customHeight="1" x14ac:dyDescent="0.25">
      <c r="B10" s="11" t="s">
        <v>80</v>
      </c>
      <c r="C10" s="12"/>
      <c r="D10" s="12"/>
      <c r="E10" s="12"/>
      <c r="F10" s="12"/>
      <c r="G10" s="12"/>
    </row>
    <row r="11" spans="1:8" ht="15" customHeight="1" x14ac:dyDescent="0.25">
      <c r="B11" s="11" t="s">
        <v>99</v>
      </c>
      <c r="C11" s="12"/>
      <c r="D11" s="12"/>
      <c r="E11" s="12"/>
      <c r="F11" s="12"/>
      <c r="G11" s="12"/>
    </row>
    <row r="12" spans="1:8" ht="15" customHeight="1" x14ac:dyDescent="0.25">
      <c r="B12" s="11" t="s">
        <v>94</v>
      </c>
      <c r="C12" s="12"/>
      <c r="D12" s="12"/>
      <c r="E12" s="12"/>
      <c r="F12" s="12"/>
      <c r="G12" s="12"/>
    </row>
    <row r="13" spans="1:8" ht="15" customHeight="1" x14ac:dyDescent="0.2">
      <c r="C13" s="12"/>
      <c r="D13" s="12"/>
      <c r="E13" s="12"/>
      <c r="F13" s="12"/>
      <c r="G13" s="12"/>
    </row>
    <row r="14" spans="1:8" ht="15" customHeight="1" x14ac:dyDescent="0.2">
      <c r="B14" s="13" t="s">
        <v>19</v>
      </c>
      <c r="C14" s="14"/>
      <c r="D14" s="14"/>
      <c r="E14" s="14"/>
      <c r="F14" s="14"/>
      <c r="G14" s="14"/>
    </row>
    <row r="15" spans="1:8" ht="15" customHeight="1" x14ac:dyDescent="0.2">
      <c r="B15" s="15" t="s">
        <v>1</v>
      </c>
      <c r="C15" s="28" t="s">
        <v>70</v>
      </c>
      <c r="D15" s="28" t="s">
        <v>72</v>
      </c>
      <c r="E15" s="28" t="s">
        <v>75</v>
      </c>
      <c r="F15" s="28" t="s">
        <v>77</v>
      </c>
      <c r="G15" s="28" t="s">
        <v>98</v>
      </c>
      <c r="H15" s="28" t="s">
        <v>107</v>
      </c>
    </row>
    <row r="16" spans="1:8" ht="15" customHeight="1" x14ac:dyDescent="0.2">
      <c r="B16" s="42" t="s">
        <v>16</v>
      </c>
      <c r="C16" s="40">
        <v>0.67</v>
      </c>
      <c r="D16" s="62">
        <v>-7.51</v>
      </c>
      <c r="E16" s="51">
        <v>1.69</v>
      </c>
      <c r="F16" s="51">
        <v>0.56000000000000005</v>
      </c>
      <c r="G16" s="40">
        <v>84.42</v>
      </c>
      <c r="H16" s="40">
        <v>14.64</v>
      </c>
    </row>
    <row r="17" spans="2:8" ht="15" customHeight="1" x14ac:dyDescent="0.2">
      <c r="B17" s="42" t="s">
        <v>17</v>
      </c>
      <c r="C17" s="40">
        <v>-3.26</v>
      </c>
      <c r="D17" s="62">
        <v>-14.3</v>
      </c>
      <c r="E17" s="51">
        <v>-0.21</v>
      </c>
      <c r="F17" s="51">
        <v>-5.0999999999999996</v>
      </c>
      <c r="G17" s="51">
        <v>19.649999999999999</v>
      </c>
      <c r="H17" s="51">
        <v>101.71</v>
      </c>
    </row>
    <row r="18" spans="2:8" ht="15" customHeight="1" x14ac:dyDescent="0.2">
      <c r="B18" s="20"/>
      <c r="C18" s="21"/>
      <c r="D18" s="21"/>
      <c r="E18" s="21"/>
    </row>
    <row r="19" spans="2:8" ht="15" customHeight="1" x14ac:dyDescent="0.2">
      <c r="B19" s="9" t="s">
        <v>12</v>
      </c>
    </row>
    <row r="20" spans="2:8" ht="15" customHeight="1" x14ac:dyDescent="0.2">
      <c r="B20" s="9" t="s">
        <v>13</v>
      </c>
    </row>
    <row r="21" spans="2:8" ht="15" customHeight="1" x14ac:dyDescent="0.2">
      <c r="B21" s="9" t="s">
        <v>14</v>
      </c>
    </row>
    <row r="22" spans="2:8" ht="15" customHeight="1" x14ac:dyDescent="0.2"/>
    <row r="23" spans="2:8" ht="15" customHeight="1" x14ac:dyDescent="0.2">
      <c r="B23" s="9" t="s">
        <v>73</v>
      </c>
    </row>
    <row r="24" spans="2:8" ht="15" customHeight="1" x14ac:dyDescent="0.2">
      <c r="B24" s="9" t="s">
        <v>110</v>
      </c>
    </row>
    <row r="25" spans="2:8" ht="15" customHeight="1" x14ac:dyDescent="0.2">
      <c r="B25" s="22" t="s">
        <v>3</v>
      </c>
    </row>
    <row r="26" spans="2:8" ht="15" customHeight="1" x14ac:dyDescent="0.2"/>
    <row r="27" spans="2:8" ht="15" customHeight="1" x14ac:dyDescent="0.2"/>
    <row r="28" spans="2:8" ht="15" customHeight="1" x14ac:dyDescent="0.2"/>
    <row r="29" spans="2:8" ht="15" customHeight="1" x14ac:dyDescent="0.2"/>
    <row r="30" spans="2:8" ht="15" customHeight="1" x14ac:dyDescent="0.2"/>
    <row r="31" spans="2:8" ht="15" customHeight="1" x14ac:dyDescent="0.2"/>
    <row r="32" spans="2:8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</sheetData>
  <sheetProtection algorithmName="SHA-512" hashValue="Dvk5Hwjs0+8CX6ceYVg8FDtyIEQ0XmgafIHIentbQr2bK7647zCDAYOlMTTEX+7fDUPar+TVrT4HuhwvbTpw2Q==" saltValue="eAhe73e1jwQuwTuc5AR01g==" spinCount="100000" sheet="1" objects="1" scenarios="1"/>
  <hyperlinks>
    <hyperlink ref="B25" location="Índice!A1" display="Volver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H30"/>
  <sheetViews>
    <sheetView showGridLines="0" zoomScaleNormal="100" workbookViewId="0"/>
  </sheetViews>
  <sheetFormatPr baseColWidth="10" defaultColWidth="9.140625" defaultRowHeight="12.75" x14ac:dyDescent="0.2"/>
  <cols>
    <col min="1" max="1" width="3.7109375" style="9" customWidth="1"/>
    <col min="2" max="2" width="38.28515625" style="9" customWidth="1"/>
    <col min="3" max="4" width="15.7109375" style="9" customWidth="1"/>
    <col min="5" max="5" width="17.140625" style="9" customWidth="1"/>
    <col min="6" max="6" width="15.7109375" style="9" customWidth="1"/>
    <col min="7" max="7" width="15.7109375" style="9" hidden="1" customWidth="1"/>
    <col min="8" max="16" width="15.7109375" style="9" customWidth="1"/>
    <col min="17" max="16384" width="9.140625" style="9"/>
  </cols>
  <sheetData>
    <row r="1" spans="1:7" ht="15" customHeight="1" x14ac:dyDescent="0.25">
      <c r="A1" s="1"/>
      <c r="B1"/>
      <c r="C1" s="1"/>
    </row>
    <row r="2" spans="1:7" ht="15" customHeight="1" x14ac:dyDescent="0.25">
      <c r="A2" s="1"/>
      <c r="B2"/>
      <c r="C2" s="1"/>
    </row>
    <row r="3" spans="1:7" ht="15" customHeight="1" x14ac:dyDescent="0.25">
      <c r="A3" s="1"/>
      <c r="B3"/>
      <c r="C3" s="1"/>
    </row>
    <row r="4" spans="1:7" ht="15" customHeight="1" x14ac:dyDescent="0.25">
      <c r="A4" s="1"/>
      <c r="B4"/>
      <c r="C4" s="1"/>
    </row>
    <row r="5" spans="1:7" ht="15" customHeight="1" x14ac:dyDescent="0.3">
      <c r="A5" s="1"/>
      <c r="B5" s="94" t="s">
        <v>109</v>
      </c>
      <c r="C5" s="2"/>
    </row>
    <row r="6" spans="1:7" ht="15" customHeight="1" x14ac:dyDescent="0.3">
      <c r="A6" s="1"/>
      <c r="B6" s="95" t="s">
        <v>97</v>
      </c>
      <c r="C6" s="2"/>
    </row>
    <row r="7" spans="1:7" ht="15" customHeight="1" x14ac:dyDescent="0.3">
      <c r="A7" s="1"/>
      <c r="B7" s="95"/>
      <c r="C7" s="2"/>
    </row>
    <row r="8" spans="1:7" ht="15" customHeight="1" x14ac:dyDescent="0.25">
      <c r="B8" s="10" t="s">
        <v>4</v>
      </c>
    </row>
    <row r="9" spans="1:7" ht="15" customHeight="1" x14ac:dyDescent="0.25">
      <c r="B9" s="11"/>
      <c r="C9" s="12"/>
      <c r="D9" s="12"/>
      <c r="E9" s="12"/>
      <c r="F9" s="12"/>
    </row>
    <row r="10" spans="1:7" ht="15" customHeight="1" x14ac:dyDescent="0.25">
      <c r="B10" s="11" t="s">
        <v>80</v>
      </c>
      <c r="C10" s="12"/>
      <c r="D10" s="12"/>
      <c r="E10" s="12"/>
      <c r="F10" s="12"/>
    </row>
    <row r="11" spans="1:7" ht="15" customHeight="1" x14ac:dyDescent="0.25">
      <c r="B11" s="11" t="s">
        <v>99</v>
      </c>
      <c r="C11" s="12"/>
      <c r="D11" s="12"/>
      <c r="E11" s="12"/>
      <c r="F11" s="12"/>
    </row>
    <row r="12" spans="1:7" ht="15" customHeight="1" x14ac:dyDescent="0.25">
      <c r="B12" s="11" t="s">
        <v>95</v>
      </c>
      <c r="C12" s="12"/>
      <c r="D12" s="12"/>
      <c r="E12" s="12"/>
      <c r="F12" s="12"/>
    </row>
    <row r="13" spans="1:7" ht="15" customHeight="1" x14ac:dyDescent="0.2">
      <c r="B13" s="13"/>
      <c r="C13" s="14"/>
      <c r="D13" s="14"/>
      <c r="E13" s="14"/>
      <c r="F13" s="14"/>
    </row>
    <row r="14" spans="1:7" ht="40.15" customHeight="1" x14ac:dyDescent="0.2">
      <c r="B14" s="15" t="s">
        <v>1</v>
      </c>
      <c r="C14" s="28" t="s">
        <v>39</v>
      </c>
      <c r="D14" s="28" t="s">
        <v>40</v>
      </c>
      <c r="E14" s="28" t="s">
        <v>59</v>
      </c>
      <c r="F14" s="28" t="s">
        <v>33</v>
      </c>
      <c r="G14" s="71" t="s">
        <v>76</v>
      </c>
    </row>
    <row r="15" spans="1:7" ht="40.5" customHeight="1" x14ac:dyDescent="0.2">
      <c r="B15" s="49" t="s">
        <v>102</v>
      </c>
      <c r="C15" s="29"/>
      <c r="D15" s="29"/>
      <c r="E15" s="29"/>
      <c r="F15" s="29"/>
      <c r="G15" s="73">
        <f>+Tabla234151617[[#This Row],[Personal de dirección]]+Tabla234151617[[#This Row],[Empleados ]]+Tabla234151617[[#This Row],[Otro personal (incluidos colaboradores)]]</f>
        <v>0</v>
      </c>
    </row>
    <row r="16" spans="1:7" ht="15" customHeight="1" x14ac:dyDescent="0.2">
      <c r="B16" s="42" t="s">
        <v>48</v>
      </c>
      <c r="C16" s="43">
        <v>13</v>
      </c>
      <c r="D16" s="43">
        <v>5</v>
      </c>
      <c r="E16" s="43">
        <v>2</v>
      </c>
      <c r="F16" s="43">
        <v>20</v>
      </c>
      <c r="G16" s="73"/>
    </row>
    <row r="17" spans="2:8" ht="15" customHeight="1" x14ac:dyDescent="0.2">
      <c r="B17" s="42" t="s">
        <v>49</v>
      </c>
      <c r="C17" s="43">
        <v>26</v>
      </c>
      <c r="D17" s="43">
        <v>31</v>
      </c>
      <c r="E17" s="43">
        <v>27</v>
      </c>
      <c r="F17" s="43">
        <v>84</v>
      </c>
      <c r="G17" s="73"/>
      <c r="H17" s="37"/>
    </row>
    <row r="18" spans="2:8" ht="15" customHeight="1" thickBot="1" x14ac:dyDescent="0.25">
      <c r="B18" s="50" t="s">
        <v>50</v>
      </c>
      <c r="C18" s="72">
        <v>39</v>
      </c>
      <c r="D18" s="72">
        <v>36</v>
      </c>
      <c r="E18" s="44">
        <v>29</v>
      </c>
      <c r="F18" s="44">
        <v>104</v>
      </c>
      <c r="G18" s="73"/>
    </row>
    <row r="19" spans="2:8" ht="45" customHeight="1" x14ac:dyDescent="0.2">
      <c r="B19" s="49" t="s">
        <v>103</v>
      </c>
      <c r="C19" s="45"/>
      <c r="D19" s="45"/>
      <c r="E19" s="45"/>
      <c r="F19" s="45"/>
      <c r="G19" s="73">
        <f>+Tabla234151617[[#This Row],[Personal de dirección]]+Tabla234151617[[#This Row],[Empleados ]]+Tabla234151617[[#This Row],[Otro personal (incluidos colaboradores)]]</f>
        <v>0</v>
      </c>
    </row>
    <row r="20" spans="2:8" ht="24" customHeight="1" x14ac:dyDescent="0.2">
      <c r="B20" s="42" t="s">
        <v>48</v>
      </c>
      <c r="C20" s="43">
        <v>4</v>
      </c>
      <c r="D20" s="43">
        <v>10</v>
      </c>
      <c r="E20" s="43">
        <v>34</v>
      </c>
      <c r="F20" s="43">
        <v>48</v>
      </c>
      <c r="G20" s="73">
        <f>+Tabla234151617[[#This Row],[Personal de dirección]]+Tabla234151617[[#This Row],[Empleados ]]+Tabla234151617[[#This Row],[Otro personal (incluidos colaboradores)]]</f>
        <v>48</v>
      </c>
    </row>
    <row r="21" spans="2:8" ht="15" customHeight="1" x14ac:dyDescent="0.2">
      <c r="B21" s="42" t="s">
        <v>49</v>
      </c>
      <c r="C21" s="43">
        <v>20</v>
      </c>
      <c r="D21" s="43">
        <v>181</v>
      </c>
      <c r="E21" s="43">
        <v>470</v>
      </c>
      <c r="F21" s="43">
        <v>671</v>
      </c>
      <c r="G21" s="73">
        <f>+Tabla234151617[[#This Row],[Personal de dirección]]+Tabla234151617[[#This Row],[Empleados ]]+Tabla234151617[[#This Row],[Otro personal (incluidos colaboradores)]]</f>
        <v>671</v>
      </c>
      <c r="H21" s="37"/>
    </row>
    <row r="22" spans="2:8" ht="15" customHeight="1" thickBot="1" x14ac:dyDescent="0.25">
      <c r="B22" s="50" t="s">
        <v>50</v>
      </c>
      <c r="C22" s="72">
        <v>24</v>
      </c>
      <c r="D22" s="72">
        <v>191</v>
      </c>
      <c r="E22" s="44">
        <v>504</v>
      </c>
      <c r="F22" s="44">
        <v>719</v>
      </c>
      <c r="G22" s="44">
        <f>+Tabla234151617[[#This Row],[Personal de dirección]]+Tabla234151617[[#This Row],[Empleados ]]+Tabla234151617[[#This Row],[Otro personal (incluidos colaboradores)]]</f>
        <v>719</v>
      </c>
    </row>
    <row r="23" spans="2:8" ht="15" customHeight="1" x14ac:dyDescent="0.2">
      <c r="B23" s="48" t="s">
        <v>2</v>
      </c>
      <c r="C23" s="47">
        <v>63</v>
      </c>
      <c r="D23" s="47">
        <v>227</v>
      </c>
      <c r="E23" s="47">
        <v>533</v>
      </c>
      <c r="F23" s="47">
        <v>823</v>
      </c>
      <c r="G23" s="73">
        <f>+Tabla234151617[[#This Row],[Personal de dirección]]+Tabla234151617[[#This Row],[Empleados ]]+Tabla234151617[[#This Row],[Otro personal (incluidos colaboradores)]]</f>
        <v>823</v>
      </c>
    </row>
    <row r="24" spans="2:8" ht="15" customHeight="1" x14ac:dyDescent="0.2"/>
    <row r="25" spans="2:8" ht="15" customHeight="1" x14ac:dyDescent="0.2">
      <c r="B25" s="22" t="s">
        <v>3</v>
      </c>
    </row>
    <row r="26" spans="2:8" ht="15" customHeight="1" x14ac:dyDescent="0.2"/>
    <row r="27" spans="2:8" ht="15" customHeight="1" x14ac:dyDescent="0.2"/>
    <row r="28" spans="2:8" ht="15" customHeight="1" x14ac:dyDescent="0.2"/>
    <row r="29" spans="2:8" ht="15" customHeight="1" x14ac:dyDescent="0.2"/>
    <row r="30" spans="2:8" ht="15" customHeight="1" x14ac:dyDescent="0.2"/>
  </sheetData>
  <sheetProtection algorithmName="SHA-512" hashValue="f36NAeyvyg7D+FdgTCPEYPSSQosdYjt+kWeFvPYzs1H+uTsAT71ypD6RAoMDRxvXU7tXPl6x2ZR33cdA/9Q8+A==" saltValue="WkY49MN96TXcjdAnhl39IQ==" spinCount="100000" sheet="1" objects="1" scenarios="1"/>
  <hyperlinks>
    <hyperlink ref="B25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92" orientation="landscape" r:id="rId1"/>
  <drawing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showGridLines="0" zoomScaleNormal="100" workbookViewId="0"/>
  </sheetViews>
  <sheetFormatPr baseColWidth="10" defaultColWidth="9.140625" defaultRowHeight="12.75" x14ac:dyDescent="0.2"/>
  <cols>
    <col min="1" max="1" width="3.7109375" style="9" customWidth="1"/>
    <col min="2" max="2" width="30.28515625" style="9" customWidth="1"/>
    <col min="3" max="3" width="15.7109375" style="9" customWidth="1"/>
    <col min="4" max="4" width="18.85546875" style="9" customWidth="1"/>
    <col min="5" max="17" width="15.7109375" style="9" customWidth="1"/>
    <col min="18" max="16384" width="9.140625" style="9"/>
  </cols>
  <sheetData>
    <row r="1" spans="1:8" ht="15" customHeight="1" x14ac:dyDescent="0.25">
      <c r="A1" s="1"/>
      <c r="B1"/>
      <c r="C1" s="1"/>
    </row>
    <row r="2" spans="1:8" ht="15" customHeight="1" x14ac:dyDescent="0.25">
      <c r="A2" s="1"/>
      <c r="B2"/>
      <c r="C2" s="1"/>
    </row>
    <row r="3" spans="1:8" ht="15" customHeight="1" x14ac:dyDescent="0.25">
      <c r="A3" s="1"/>
      <c r="B3"/>
      <c r="C3" s="1"/>
    </row>
    <row r="4" spans="1:8" ht="15" customHeight="1" x14ac:dyDescent="0.25">
      <c r="A4" s="1"/>
      <c r="B4"/>
      <c r="C4" s="1"/>
    </row>
    <row r="5" spans="1:8" ht="15" customHeight="1" x14ac:dyDescent="0.3">
      <c r="A5" s="1"/>
      <c r="B5" s="94" t="s">
        <v>109</v>
      </c>
      <c r="C5" s="2"/>
    </row>
    <row r="6" spans="1:8" ht="15" customHeight="1" x14ac:dyDescent="0.3">
      <c r="A6" s="1"/>
      <c r="B6" s="95" t="s">
        <v>97</v>
      </c>
      <c r="C6" s="2"/>
    </row>
    <row r="7" spans="1:8" ht="15" customHeight="1" x14ac:dyDescent="0.3">
      <c r="A7" s="1"/>
      <c r="B7" s="95"/>
      <c r="C7" s="2"/>
    </row>
    <row r="8" spans="1:8" ht="15" customHeight="1" x14ac:dyDescent="0.25">
      <c r="B8" s="10" t="s">
        <v>4</v>
      </c>
    </row>
    <row r="9" spans="1:8" ht="15" customHeight="1" x14ac:dyDescent="0.25">
      <c r="B9" s="11"/>
      <c r="C9" s="12"/>
      <c r="D9" s="12"/>
      <c r="E9" s="12"/>
      <c r="F9" s="12"/>
      <c r="G9" s="12"/>
    </row>
    <row r="10" spans="1:8" ht="15" customHeight="1" x14ac:dyDescent="0.25">
      <c r="B10" s="11" t="s">
        <v>80</v>
      </c>
      <c r="C10" s="12"/>
      <c r="D10" s="12"/>
      <c r="E10" s="12"/>
      <c r="F10" s="12"/>
      <c r="G10" s="12"/>
    </row>
    <row r="11" spans="1:8" ht="15" customHeight="1" x14ac:dyDescent="0.25">
      <c r="B11" s="11" t="s">
        <v>99</v>
      </c>
      <c r="C11" s="12"/>
      <c r="D11" s="12"/>
      <c r="E11" s="12"/>
      <c r="F11" s="12"/>
      <c r="G11" s="12"/>
    </row>
    <row r="12" spans="1:8" ht="15" customHeight="1" x14ac:dyDescent="0.25">
      <c r="B12" s="11" t="s">
        <v>96</v>
      </c>
      <c r="C12" s="12"/>
      <c r="D12" s="12"/>
      <c r="E12" s="12"/>
      <c r="F12" s="12"/>
      <c r="G12" s="12"/>
    </row>
    <row r="13" spans="1:8" ht="15" customHeight="1" x14ac:dyDescent="0.2">
      <c r="C13" s="12"/>
      <c r="D13" s="12"/>
      <c r="E13" s="12"/>
      <c r="F13" s="12"/>
      <c r="G13" s="12"/>
    </row>
    <row r="14" spans="1:8" ht="15" customHeight="1" x14ac:dyDescent="0.2">
      <c r="B14" s="13" t="s">
        <v>19</v>
      </c>
      <c r="C14" s="14"/>
      <c r="D14" s="14"/>
      <c r="E14" s="14"/>
      <c r="F14" s="14"/>
      <c r="G14" s="14"/>
    </row>
    <row r="15" spans="1:8" ht="15" customHeight="1" x14ac:dyDescent="0.2">
      <c r="B15" s="15" t="s">
        <v>1</v>
      </c>
      <c r="C15" s="28" t="s">
        <v>70</v>
      </c>
      <c r="D15" s="28" t="s">
        <v>72</v>
      </c>
      <c r="E15" s="28" t="s">
        <v>75</v>
      </c>
      <c r="F15" s="28" t="s">
        <v>77</v>
      </c>
      <c r="G15" s="28" t="s">
        <v>98</v>
      </c>
      <c r="H15" s="28" t="s">
        <v>107</v>
      </c>
    </row>
    <row r="16" spans="1:8" ht="45" customHeight="1" x14ac:dyDescent="0.2">
      <c r="B16" s="41" t="s">
        <v>52</v>
      </c>
      <c r="C16" s="83">
        <v>0.06</v>
      </c>
      <c r="D16" s="80">
        <v>7.0000000000000007E-2</v>
      </c>
      <c r="E16" s="80">
        <v>0.06</v>
      </c>
      <c r="F16" s="80">
        <v>0.06</v>
      </c>
      <c r="G16" s="81">
        <v>0.05</v>
      </c>
      <c r="H16" s="81">
        <v>0.06</v>
      </c>
    </row>
    <row r="17" spans="2:8" ht="45" customHeight="1" x14ac:dyDescent="0.2">
      <c r="B17" s="42" t="s">
        <v>53</v>
      </c>
      <c r="C17" s="83">
        <v>0.27</v>
      </c>
      <c r="D17" s="80">
        <v>0.25</v>
      </c>
      <c r="E17" s="80">
        <v>0.25</v>
      </c>
      <c r="F17" s="80">
        <v>0.23</v>
      </c>
      <c r="G17" s="81">
        <v>0.21</v>
      </c>
      <c r="H17" s="81">
        <v>0.19</v>
      </c>
    </row>
    <row r="18" spans="2:8" ht="15" customHeight="1" x14ac:dyDescent="0.2">
      <c r="B18" s="31"/>
      <c r="C18" s="30"/>
      <c r="D18" s="30"/>
      <c r="E18" s="30"/>
      <c r="F18" s="30"/>
      <c r="G18" s="30"/>
    </row>
    <row r="19" spans="2:8" ht="15" customHeight="1" x14ac:dyDescent="0.2">
      <c r="B19" s="9" t="s">
        <v>67</v>
      </c>
    </row>
    <row r="20" spans="2:8" ht="15" customHeight="1" x14ac:dyDescent="0.2">
      <c r="B20" s="9" t="s">
        <v>68</v>
      </c>
    </row>
    <row r="21" spans="2:8" ht="15" customHeight="1" x14ac:dyDescent="0.2">
      <c r="B21" s="9" t="s">
        <v>69</v>
      </c>
    </row>
    <row r="22" spans="2:8" ht="15" customHeight="1" x14ac:dyDescent="0.2"/>
    <row r="23" spans="2:8" ht="15" customHeight="1" x14ac:dyDescent="0.2">
      <c r="B23" s="22" t="s">
        <v>3</v>
      </c>
    </row>
    <row r="24" spans="2:8" ht="15" customHeight="1" x14ac:dyDescent="0.2"/>
    <row r="25" spans="2:8" ht="15" customHeight="1" x14ac:dyDescent="0.2"/>
    <row r="26" spans="2:8" ht="15" customHeight="1" x14ac:dyDescent="0.2"/>
    <row r="27" spans="2:8" ht="15" customHeight="1" x14ac:dyDescent="0.2"/>
    <row r="28" spans="2:8" ht="15" customHeight="1" x14ac:dyDescent="0.2">
      <c r="C28" s="32"/>
      <c r="D28" s="32"/>
      <c r="E28" s="32"/>
      <c r="F28" s="32"/>
      <c r="G28" s="32"/>
    </row>
    <row r="29" spans="2:8" ht="15" customHeight="1" x14ac:dyDescent="0.2">
      <c r="C29" s="32"/>
      <c r="D29" s="32"/>
      <c r="E29" s="32"/>
      <c r="F29" s="32"/>
      <c r="G29" s="32"/>
    </row>
    <row r="30" spans="2:8" ht="15" customHeight="1" x14ac:dyDescent="0.2"/>
    <row r="31" spans="2:8" ht="15" customHeight="1" x14ac:dyDescent="0.2"/>
    <row r="32" spans="2:8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</sheetData>
  <sheetProtection algorithmName="SHA-512" hashValue="YH8zcFRrMcmU3DSSM+FMKCjkeLxmqm8tgDs1M+8AAVKmlBkxEACmiiFewC4wk453X6IMhFQHGn2hGdB0jWf2aA==" saltValue="XaoTyiDwr7iQDjzvQ+qwkQ==" spinCount="100000" sheet="1" objects="1" scenarios="1"/>
  <hyperlinks>
    <hyperlink ref="B23" location="Índice!A1" display="Volver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showGridLines="0" zoomScaleNormal="100" workbookViewId="0"/>
  </sheetViews>
  <sheetFormatPr baseColWidth="10" defaultColWidth="9.140625" defaultRowHeight="12.75" x14ac:dyDescent="0.2"/>
  <cols>
    <col min="1" max="1" width="3.7109375" style="9" customWidth="1"/>
    <col min="2" max="2" width="30.28515625" style="9" customWidth="1"/>
    <col min="3" max="5" width="15.7109375" style="9" customWidth="1"/>
    <col min="6" max="6" width="7.5703125" style="9" customWidth="1"/>
    <col min="7" max="7" width="3.7109375" style="9" customWidth="1"/>
    <col min="8" max="18" width="15.7109375" style="9" customWidth="1"/>
    <col min="19" max="16384" width="9.140625" style="9"/>
  </cols>
  <sheetData>
    <row r="1" spans="1:7" ht="15" customHeight="1" x14ac:dyDescent="0.25">
      <c r="A1" s="1"/>
      <c r="B1"/>
      <c r="C1" s="1"/>
      <c r="D1" s="1"/>
      <c r="E1" s="1"/>
    </row>
    <row r="2" spans="1:7" ht="15" customHeight="1" x14ac:dyDescent="0.25">
      <c r="A2" s="1"/>
      <c r="B2"/>
      <c r="C2" s="1"/>
      <c r="D2" s="1"/>
      <c r="E2" s="1"/>
    </row>
    <row r="3" spans="1:7" ht="15" customHeight="1" x14ac:dyDescent="0.25">
      <c r="A3" s="1"/>
      <c r="B3"/>
      <c r="C3" s="1"/>
      <c r="D3" s="1"/>
      <c r="E3" s="1"/>
    </row>
    <row r="4" spans="1:7" ht="15" customHeight="1" x14ac:dyDescent="0.25">
      <c r="A4" s="1"/>
      <c r="B4"/>
      <c r="C4" s="1"/>
      <c r="D4" s="1"/>
      <c r="E4" s="1"/>
    </row>
    <row r="5" spans="1:7" ht="15" customHeight="1" x14ac:dyDescent="0.3">
      <c r="A5" s="1"/>
      <c r="B5" s="94" t="s">
        <v>109</v>
      </c>
      <c r="C5" s="2"/>
      <c r="D5" s="2"/>
      <c r="E5" s="2"/>
    </row>
    <row r="6" spans="1:7" ht="15" customHeight="1" x14ac:dyDescent="0.3">
      <c r="A6" s="1"/>
      <c r="B6" s="95" t="s">
        <v>97</v>
      </c>
      <c r="C6" s="2"/>
      <c r="D6" s="2"/>
      <c r="E6" s="2"/>
    </row>
    <row r="7" spans="1:7" ht="15" customHeight="1" x14ac:dyDescent="0.3">
      <c r="A7" s="1"/>
      <c r="B7" s="95"/>
      <c r="C7" s="2"/>
      <c r="D7" s="2"/>
      <c r="E7" s="2"/>
    </row>
    <row r="8" spans="1:7" ht="15" customHeight="1" x14ac:dyDescent="0.25">
      <c r="B8" s="10" t="s">
        <v>4</v>
      </c>
    </row>
    <row r="9" spans="1:7" ht="15" customHeight="1" x14ac:dyDescent="0.25">
      <c r="B9" s="11"/>
      <c r="C9" s="12"/>
      <c r="D9" s="12"/>
      <c r="E9" s="12"/>
      <c r="F9" s="12"/>
      <c r="G9" s="12"/>
    </row>
    <row r="10" spans="1:7" ht="15" customHeight="1" x14ac:dyDescent="0.25">
      <c r="B10" s="11" t="s">
        <v>84</v>
      </c>
      <c r="C10" s="12"/>
      <c r="D10" s="12"/>
      <c r="E10" s="12"/>
      <c r="F10" s="12"/>
      <c r="G10" s="12"/>
    </row>
    <row r="11" spans="1:7" ht="15" customHeight="1" x14ac:dyDescent="0.25">
      <c r="B11" s="11" t="s">
        <v>86</v>
      </c>
      <c r="C11" s="12"/>
      <c r="D11" s="12"/>
      <c r="E11" s="12"/>
      <c r="F11" s="12"/>
      <c r="G11" s="12"/>
    </row>
    <row r="12" spans="1:7" ht="15" customHeight="1" x14ac:dyDescent="0.2">
      <c r="C12" s="12"/>
      <c r="D12" s="12"/>
      <c r="E12" s="12"/>
      <c r="F12" s="12"/>
      <c r="G12" s="12"/>
    </row>
    <row r="13" spans="1:7" ht="15" customHeight="1" x14ac:dyDescent="0.2">
      <c r="B13" s="13" t="s">
        <v>0</v>
      </c>
      <c r="C13" s="14"/>
      <c r="D13" s="14"/>
      <c r="E13" s="14"/>
      <c r="F13" s="14"/>
      <c r="G13" s="14"/>
    </row>
    <row r="14" spans="1:7" ht="15" customHeight="1" x14ac:dyDescent="0.2">
      <c r="B14" s="15" t="s">
        <v>1</v>
      </c>
      <c r="C14" s="35" t="s">
        <v>98</v>
      </c>
      <c r="D14" s="35" t="s">
        <v>107</v>
      </c>
      <c r="E14" s="16" t="s">
        <v>108</v>
      </c>
    </row>
    <row r="15" spans="1:7" ht="15" customHeight="1" x14ac:dyDescent="0.2">
      <c r="B15" s="17" t="s">
        <v>6</v>
      </c>
      <c r="C15" s="18">
        <v>5180031.8099999987</v>
      </c>
      <c r="D15" s="18">
        <v>5903891.5599999996</v>
      </c>
      <c r="E15" s="64">
        <f>+(Tabla2[[#This Row],[2024]]/Tabla2[[#This Row],[2023]])-1</f>
        <v>0.13974040634318063</v>
      </c>
    </row>
    <row r="16" spans="1:7" ht="15" customHeight="1" x14ac:dyDescent="0.2">
      <c r="B16" s="17" t="s">
        <v>7</v>
      </c>
      <c r="C16" s="18">
        <v>29460992.549999997</v>
      </c>
      <c r="D16" s="18">
        <v>29314705.739999998</v>
      </c>
      <c r="E16" s="64">
        <f>+(Tabla2[[#This Row],[2024]]/Tabla2[[#This Row],[2023]])-1</f>
        <v>-4.9654406500978521E-3</v>
      </c>
    </row>
    <row r="17" spans="2:7" ht="15" customHeight="1" thickBot="1" x14ac:dyDescent="0.25">
      <c r="B17" s="25" t="s">
        <v>2</v>
      </c>
      <c r="C17" s="27">
        <v>34641024.359999999</v>
      </c>
      <c r="D17" s="27">
        <v>35218597.299999997</v>
      </c>
      <c r="E17" s="65">
        <f>+(Tabla2[[#This Row],[2024]]/Tabla2[[#This Row],[2023]])-1</f>
        <v>1.6673090668384516E-2</v>
      </c>
    </row>
    <row r="18" spans="2:7" ht="15" customHeight="1" x14ac:dyDescent="0.2">
      <c r="B18" s="17" t="s">
        <v>8</v>
      </c>
      <c r="C18" s="18">
        <v>398463.98538461525</v>
      </c>
      <c r="D18" s="18">
        <v>454145.50461538456</v>
      </c>
      <c r="E18" s="64">
        <f>+(Tabla2[[#This Row],[2024]]/Tabla2[[#This Row],[2023]])-1</f>
        <v>0.13974040634318063</v>
      </c>
    </row>
    <row r="19" spans="2:7" ht="15" customHeight="1" x14ac:dyDescent="0.2">
      <c r="B19" s="17" t="s">
        <v>9</v>
      </c>
      <c r="C19" s="18">
        <v>1402904.4071428571</v>
      </c>
      <c r="D19" s="18">
        <v>1465735.287</v>
      </c>
      <c r="E19" s="66">
        <f>+(Tabla2[[#This Row],[2024]]/Tabla2[[#This Row],[2023]])-1</f>
        <v>4.47862873173972E-2</v>
      </c>
    </row>
    <row r="20" spans="2:7" ht="15" customHeight="1" x14ac:dyDescent="0.2">
      <c r="B20" s="19" t="s">
        <v>10</v>
      </c>
      <c r="C20" s="26">
        <v>1018853.6576470588</v>
      </c>
      <c r="D20" s="26">
        <v>1067230.2212121212</v>
      </c>
      <c r="E20" s="67">
        <f>+(Tabla2[[#This Row],[2024]]/Tabla2[[#This Row],[2023]])-1</f>
        <v>4.7481366143184101E-2</v>
      </c>
      <c r="F20" s="21"/>
      <c r="G20" s="21"/>
    </row>
    <row r="21" spans="2:7" ht="15" customHeight="1" x14ac:dyDescent="0.2">
      <c r="B21" s="20"/>
      <c r="C21" s="21"/>
      <c r="D21" s="21"/>
      <c r="E21" s="21"/>
    </row>
    <row r="22" spans="2:7" ht="15" customHeight="1" x14ac:dyDescent="0.2">
      <c r="B22" s="9" t="s">
        <v>12</v>
      </c>
    </row>
    <row r="23" spans="2:7" ht="15" customHeight="1" x14ac:dyDescent="0.2">
      <c r="B23" s="9" t="s">
        <v>13</v>
      </c>
    </row>
    <row r="24" spans="2:7" ht="15" customHeight="1" x14ac:dyDescent="0.2">
      <c r="B24" s="9" t="s">
        <v>14</v>
      </c>
    </row>
    <row r="25" spans="2:7" ht="15" customHeight="1" x14ac:dyDescent="0.2"/>
    <row r="26" spans="2:7" ht="15" customHeight="1" x14ac:dyDescent="0.2">
      <c r="B26" s="22" t="s">
        <v>3</v>
      </c>
    </row>
    <row r="27" spans="2:7" ht="15" customHeight="1" x14ac:dyDescent="0.2">
      <c r="D27" s="68"/>
    </row>
    <row r="28" spans="2:7" ht="15" customHeight="1" x14ac:dyDescent="0.2">
      <c r="E28" s="38"/>
    </row>
    <row r="29" spans="2:7" ht="15" customHeight="1" x14ac:dyDescent="0.2"/>
    <row r="30" spans="2:7" ht="15" customHeight="1" x14ac:dyDescent="0.2"/>
    <row r="35" spans="9:9" x14ac:dyDescent="0.2">
      <c r="I35" s="102"/>
    </row>
  </sheetData>
  <sheetProtection algorithmName="SHA-512" hashValue="SNy2BpvX3tPKjBei/Ldqs2XhS5Cb0Phf2c3XIrykqMamEwLONqSEQeIJ+FNkKxVGMl1R5WW0Tl0Dbgnnv8ApBw==" saltValue="2+cxW6fVlLIQ+bhgBvXv1w==" spinCount="100000" sheet="1" objects="1" scenarios="1"/>
  <hyperlinks>
    <hyperlink ref="B26" location="Índice!A1" display="Volver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showGridLines="0" zoomScaleNormal="100" workbookViewId="0"/>
  </sheetViews>
  <sheetFormatPr baseColWidth="10" defaultColWidth="9.140625" defaultRowHeight="12.75" x14ac:dyDescent="0.2"/>
  <cols>
    <col min="1" max="1" width="3.7109375" style="9" customWidth="1"/>
    <col min="2" max="2" width="36.140625" style="9" customWidth="1"/>
    <col min="3" max="6" width="15.7109375" style="9" customWidth="1"/>
    <col min="7" max="7" width="3.7109375" style="9" customWidth="1"/>
    <col min="8" max="18" width="15.7109375" style="9" customWidth="1"/>
    <col min="19" max="16384" width="9.140625" style="9"/>
  </cols>
  <sheetData>
    <row r="1" spans="1:7" ht="15" customHeight="1" x14ac:dyDescent="0.25">
      <c r="A1" s="1"/>
      <c r="B1"/>
      <c r="C1" s="1"/>
    </row>
    <row r="2" spans="1:7" ht="15" customHeight="1" x14ac:dyDescent="0.25">
      <c r="A2" s="1"/>
      <c r="B2"/>
      <c r="C2" s="1"/>
    </row>
    <row r="3" spans="1:7" ht="15" customHeight="1" x14ac:dyDescent="0.25">
      <c r="A3" s="1"/>
      <c r="B3"/>
      <c r="C3" s="1"/>
    </row>
    <row r="4" spans="1:7" ht="15" customHeight="1" x14ac:dyDescent="0.25">
      <c r="A4" s="1"/>
      <c r="B4"/>
      <c r="C4" s="1"/>
    </row>
    <row r="5" spans="1:7" ht="15" customHeight="1" x14ac:dyDescent="0.3">
      <c r="A5" s="1"/>
      <c r="B5" s="94" t="s">
        <v>109</v>
      </c>
      <c r="C5" s="2"/>
    </row>
    <row r="6" spans="1:7" ht="15" customHeight="1" x14ac:dyDescent="0.3">
      <c r="A6" s="1"/>
      <c r="B6" s="95" t="s">
        <v>97</v>
      </c>
      <c r="C6" s="2"/>
    </row>
    <row r="7" spans="1:7" ht="15" customHeight="1" x14ac:dyDescent="0.25">
      <c r="B7" s="10" t="s">
        <v>4</v>
      </c>
    </row>
    <row r="8" spans="1:7" ht="15" customHeight="1" x14ac:dyDescent="0.25">
      <c r="B8" s="11"/>
      <c r="C8" s="12"/>
      <c r="D8" s="12"/>
      <c r="E8" s="12"/>
      <c r="F8" s="12"/>
      <c r="G8" s="12"/>
    </row>
    <row r="9" spans="1:7" ht="15" customHeight="1" x14ac:dyDescent="0.25">
      <c r="B9" s="11" t="s">
        <v>84</v>
      </c>
      <c r="C9" s="12"/>
      <c r="D9" s="12"/>
      <c r="E9" s="12"/>
      <c r="F9" s="12"/>
      <c r="G9" s="12"/>
    </row>
    <row r="10" spans="1:7" ht="15" customHeight="1" x14ac:dyDescent="0.25">
      <c r="B10" s="11" t="s">
        <v>85</v>
      </c>
      <c r="C10" s="12"/>
      <c r="D10" s="12"/>
      <c r="E10" s="12"/>
      <c r="F10" s="12"/>
      <c r="G10" s="12"/>
    </row>
    <row r="11" spans="1:7" ht="15" customHeight="1" x14ac:dyDescent="0.2">
      <c r="C11" s="12"/>
      <c r="D11" s="12"/>
      <c r="E11" s="12"/>
      <c r="F11" s="12"/>
      <c r="G11" s="12"/>
    </row>
    <row r="12" spans="1:7" ht="15" customHeight="1" x14ac:dyDescent="0.2">
      <c r="B12" s="13" t="s">
        <v>0</v>
      </c>
      <c r="C12" s="14"/>
      <c r="D12" s="14"/>
      <c r="E12" s="14"/>
      <c r="F12" s="14"/>
      <c r="G12" s="14"/>
    </row>
    <row r="13" spans="1:7" ht="15" customHeight="1" x14ac:dyDescent="0.2">
      <c r="B13" s="15" t="s">
        <v>1</v>
      </c>
      <c r="C13" s="24" t="s">
        <v>98</v>
      </c>
      <c r="D13" s="24" t="s">
        <v>107</v>
      </c>
      <c r="E13" s="16" t="s">
        <v>108</v>
      </c>
    </row>
    <row r="14" spans="1:7" ht="15" customHeight="1" x14ac:dyDescent="0.2">
      <c r="B14" s="42" t="s">
        <v>6</v>
      </c>
      <c r="C14" s="56">
        <v>1051066.9099999999</v>
      </c>
      <c r="D14" s="56">
        <v>1357110.1499999997</v>
      </c>
      <c r="E14" s="69">
        <f>+(Tabla23[[#This Row],[2024]]/Tabla23[[#This Row],[2023]])-1</f>
        <v>0.29117388920558795</v>
      </c>
    </row>
    <row r="15" spans="1:7" ht="15" customHeight="1" x14ac:dyDescent="0.2">
      <c r="B15" s="42" t="s">
        <v>7</v>
      </c>
      <c r="C15" s="56">
        <v>11825877.699999999</v>
      </c>
      <c r="D15" s="56">
        <v>10726465.439999999</v>
      </c>
      <c r="E15" s="69">
        <f>+(Tabla23[[#This Row],[2024]]/Tabla23[[#This Row],[2023]])-1</f>
        <v>-9.2966652276473272E-2</v>
      </c>
    </row>
    <row r="16" spans="1:7" ht="15" customHeight="1" thickBot="1" x14ac:dyDescent="0.25">
      <c r="B16" s="57" t="s">
        <v>2</v>
      </c>
      <c r="C16" s="58">
        <v>12876944.609999999</v>
      </c>
      <c r="D16" s="58">
        <v>12083575.59</v>
      </c>
      <c r="E16" s="74">
        <f>+(Tabla23[[#This Row],[2024]]/Tabla23[[#This Row],[2023]])-1</f>
        <v>-6.1611589086426943E-2</v>
      </c>
    </row>
    <row r="17" spans="2:7" ht="15" customHeight="1" x14ac:dyDescent="0.2">
      <c r="B17" s="42" t="s">
        <v>8</v>
      </c>
      <c r="C17" s="56">
        <v>80851.300769230758</v>
      </c>
      <c r="D17" s="56">
        <v>104393.08846153844</v>
      </c>
      <c r="E17" s="69">
        <f>+(Tabla23[[#This Row],[2024]]/Tabla23[[#This Row],[2023]])-1</f>
        <v>0.29117388920558818</v>
      </c>
    </row>
    <row r="18" spans="2:7" ht="15" customHeight="1" x14ac:dyDescent="0.2">
      <c r="B18" s="42" t="s">
        <v>9</v>
      </c>
      <c r="C18" s="56">
        <v>563137.03333333333</v>
      </c>
      <c r="D18" s="56">
        <v>536323.272</v>
      </c>
      <c r="E18" s="69">
        <f>+(Tabla23[[#This Row],[2024]]/Tabla23[[#This Row],[2023]])-1</f>
        <v>-4.7614984890296919E-2</v>
      </c>
    </row>
    <row r="19" spans="2:7" ht="15" customHeight="1" x14ac:dyDescent="0.2">
      <c r="B19" s="53" t="s">
        <v>10</v>
      </c>
      <c r="C19" s="55">
        <v>378733.66499999998</v>
      </c>
      <c r="D19" s="55">
        <v>366168.95727272728</v>
      </c>
      <c r="E19" s="69">
        <f>+(Tabla23[[#This Row],[2024]]/Tabla23[[#This Row],[2023]])-1</f>
        <v>-3.3175576634500437E-2</v>
      </c>
      <c r="F19" s="21"/>
      <c r="G19" s="21"/>
    </row>
    <row r="20" spans="2:7" ht="15" customHeight="1" x14ac:dyDescent="0.2">
      <c r="B20" s="20"/>
      <c r="C20" s="21"/>
      <c r="D20" s="21"/>
      <c r="E20" s="21"/>
    </row>
    <row r="21" spans="2:7" ht="15" customHeight="1" x14ac:dyDescent="0.2">
      <c r="B21" s="9" t="s">
        <v>73</v>
      </c>
    </row>
    <row r="22" spans="2:7" ht="15" customHeight="1" x14ac:dyDescent="0.2"/>
    <row r="23" spans="2:7" ht="15" customHeight="1" x14ac:dyDescent="0.2">
      <c r="B23" s="22" t="s">
        <v>3</v>
      </c>
    </row>
    <row r="24" spans="2:7" ht="15" customHeight="1" x14ac:dyDescent="0.2">
      <c r="D24" s="68"/>
    </row>
    <row r="25" spans="2:7" ht="15" customHeight="1" x14ac:dyDescent="0.2"/>
    <row r="26" spans="2:7" ht="15" customHeight="1" x14ac:dyDescent="0.2"/>
    <row r="27" spans="2:7" ht="15" customHeight="1" x14ac:dyDescent="0.2"/>
    <row r="28" spans="2:7" ht="15" customHeight="1" x14ac:dyDescent="0.2"/>
    <row r="29" spans="2:7" ht="15" customHeight="1" x14ac:dyDescent="0.2"/>
    <row r="30" spans="2:7" ht="15" customHeight="1" x14ac:dyDescent="0.2"/>
    <row r="31" spans="2:7" ht="15" customHeight="1" x14ac:dyDescent="0.2"/>
    <row r="32" spans="2:7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</sheetData>
  <sheetProtection algorithmName="SHA-512" hashValue="foQ/fmKHjqbGoDznMLVG7iyXGEfaTmSDg4g1oQ9zaIYQSkEG2Z5rCr+vQAlzbRKs6PKa43F8cnj+H7n10hsncg==" saltValue="FMKO6YyZI9EcPD+91DS+oA==" spinCount="100000" sheet="1" objects="1" scenarios="1"/>
  <hyperlinks>
    <hyperlink ref="B23" location="Índice!A1" display="Volver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showGridLines="0" zoomScaleNormal="100" workbookViewId="0"/>
  </sheetViews>
  <sheetFormatPr baseColWidth="10" defaultColWidth="9.140625" defaultRowHeight="12.75" x14ac:dyDescent="0.2"/>
  <cols>
    <col min="1" max="1" width="3.7109375" style="9" customWidth="1"/>
    <col min="2" max="2" width="23.7109375" style="9" customWidth="1"/>
    <col min="3" max="3" width="15.7109375" style="9" customWidth="1"/>
    <col min="4" max="4" width="20.7109375" style="9" customWidth="1"/>
    <col min="5" max="5" width="11.85546875" style="9" customWidth="1"/>
    <col min="6" max="6" width="16.28515625" style="9" customWidth="1"/>
    <col min="7" max="7" width="11.28515625" style="9" customWidth="1"/>
    <col min="8" max="17" width="15.7109375" style="9" customWidth="1"/>
    <col min="18" max="16384" width="9.140625" style="9"/>
  </cols>
  <sheetData>
    <row r="1" spans="1:7" ht="15" customHeight="1" x14ac:dyDescent="0.25">
      <c r="A1" s="1"/>
      <c r="B1"/>
      <c r="C1" s="1"/>
    </row>
    <row r="2" spans="1:7" ht="15" customHeight="1" x14ac:dyDescent="0.25">
      <c r="A2" s="1"/>
      <c r="B2"/>
      <c r="C2" s="1"/>
    </row>
    <row r="3" spans="1:7" ht="12" customHeight="1" x14ac:dyDescent="0.25">
      <c r="A3" s="1"/>
      <c r="B3"/>
      <c r="C3" s="1"/>
      <c r="D3" s="36"/>
    </row>
    <row r="4" spans="1:7" ht="15" customHeight="1" x14ac:dyDescent="0.25">
      <c r="A4" s="1"/>
      <c r="B4"/>
      <c r="C4" s="1"/>
    </row>
    <row r="5" spans="1:7" ht="15" customHeight="1" x14ac:dyDescent="0.3">
      <c r="A5" s="1"/>
      <c r="B5" s="94" t="s">
        <v>109</v>
      </c>
      <c r="C5" s="2"/>
    </row>
    <row r="6" spans="1:7" ht="15" customHeight="1" x14ac:dyDescent="0.3">
      <c r="A6" s="1"/>
      <c r="B6" s="95" t="s">
        <v>97</v>
      </c>
      <c r="C6" s="2"/>
    </row>
    <row r="7" spans="1:7" ht="15" customHeight="1" x14ac:dyDescent="0.3">
      <c r="A7" s="1"/>
      <c r="B7" s="95"/>
      <c r="C7" s="2"/>
    </row>
    <row r="8" spans="1:7" ht="15" customHeight="1" x14ac:dyDescent="0.25">
      <c r="B8" s="10" t="s">
        <v>4</v>
      </c>
    </row>
    <row r="9" spans="1:7" ht="15" customHeight="1" x14ac:dyDescent="0.25">
      <c r="B9" s="11"/>
      <c r="C9" s="12"/>
      <c r="D9" s="12"/>
      <c r="E9" s="12"/>
      <c r="F9" s="12"/>
      <c r="G9" s="12"/>
    </row>
    <row r="10" spans="1:7" ht="15" customHeight="1" x14ac:dyDescent="0.25">
      <c r="B10" s="11" t="s">
        <v>79</v>
      </c>
      <c r="C10" s="12"/>
      <c r="D10" s="12"/>
      <c r="E10" s="12"/>
      <c r="F10" s="12"/>
      <c r="G10" s="12"/>
    </row>
    <row r="11" spans="1:7" ht="15" customHeight="1" x14ac:dyDescent="0.25">
      <c r="B11" s="11" t="s">
        <v>83</v>
      </c>
      <c r="C11" s="12"/>
      <c r="D11" s="12"/>
      <c r="E11" s="12"/>
      <c r="F11" s="12"/>
      <c r="G11" s="12"/>
    </row>
    <row r="12" spans="1:7" ht="15" customHeight="1" x14ac:dyDescent="0.2">
      <c r="C12" s="12"/>
      <c r="D12" s="12"/>
      <c r="E12" s="12"/>
      <c r="F12" s="12"/>
      <c r="G12" s="12"/>
    </row>
    <row r="13" spans="1:7" ht="15" customHeight="1" x14ac:dyDescent="0.2">
      <c r="B13" s="13" t="s">
        <v>19</v>
      </c>
      <c r="C13" s="14"/>
      <c r="D13" s="14"/>
      <c r="E13" s="14"/>
      <c r="F13" s="14"/>
      <c r="G13" s="14"/>
    </row>
    <row r="14" spans="1:7" ht="15" customHeight="1" x14ac:dyDescent="0.2">
      <c r="B14" s="15" t="s">
        <v>1</v>
      </c>
      <c r="C14" s="28" t="s">
        <v>72</v>
      </c>
      <c r="D14" s="28" t="s">
        <v>75</v>
      </c>
      <c r="E14" s="28" t="s">
        <v>77</v>
      </c>
      <c r="F14" s="28" t="s">
        <v>98</v>
      </c>
      <c r="G14" s="28" t="s">
        <v>107</v>
      </c>
    </row>
    <row r="15" spans="1:7" x14ac:dyDescent="0.2">
      <c r="B15" s="42" t="s">
        <v>16</v>
      </c>
      <c r="C15" s="101">
        <v>-5.3</v>
      </c>
      <c r="D15" s="80">
        <v>0.47</v>
      </c>
      <c r="E15" s="80">
        <v>-0.89</v>
      </c>
      <c r="F15" s="80">
        <v>-2.56</v>
      </c>
      <c r="G15" s="81">
        <v>1.67</v>
      </c>
    </row>
    <row r="16" spans="1:7" ht="15" customHeight="1" x14ac:dyDescent="0.2">
      <c r="B16" s="42" t="s">
        <v>17</v>
      </c>
      <c r="C16" s="79">
        <v>-18.05</v>
      </c>
      <c r="D16" s="80">
        <v>-9.59</v>
      </c>
      <c r="E16" s="80">
        <v>-5.0199999999999996</v>
      </c>
      <c r="F16" s="80">
        <v>45.1</v>
      </c>
      <c r="G16" s="85">
        <v>-6.16</v>
      </c>
    </row>
    <row r="17" spans="2:5" ht="15" customHeight="1" x14ac:dyDescent="0.2">
      <c r="B17" s="20"/>
      <c r="C17" s="21"/>
      <c r="D17" s="21"/>
      <c r="E17" s="21"/>
    </row>
    <row r="18" spans="2:5" ht="15" customHeight="1" x14ac:dyDescent="0.2">
      <c r="B18" s="9" t="s">
        <v>12</v>
      </c>
    </row>
    <row r="19" spans="2:5" ht="15" customHeight="1" x14ac:dyDescent="0.2">
      <c r="B19" s="9" t="s">
        <v>13</v>
      </c>
    </row>
    <row r="20" spans="2:5" ht="15" customHeight="1" x14ac:dyDescent="0.2">
      <c r="B20" s="9" t="s">
        <v>14</v>
      </c>
    </row>
    <row r="21" spans="2:5" ht="15" customHeight="1" x14ac:dyDescent="0.2"/>
    <row r="22" spans="2:5" ht="15" customHeight="1" x14ac:dyDescent="0.2">
      <c r="B22" s="9" t="s">
        <v>73</v>
      </c>
    </row>
    <row r="23" spans="2:5" ht="15" customHeight="1" x14ac:dyDescent="0.2"/>
    <row r="24" spans="2:5" ht="15" customHeight="1" x14ac:dyDescent="0.2">
      <c r="B24" s="22" t="s">
        <v>3</v>
      </c>
    </row>
    <row r="25" spans="2:5" ht="15" customHeight="1" x14ac:dyDescent="0.2"/>
    <row r="26" spans="2:5" ht="15" customHeight="1" x14ac:dyDescent="0.2"/>
    <row r="27" spans="2:5" ht="15" customHeight="1" x14ac:dyDescent="0.2"/>
    <row r="28" spans="2:5" ht="15" customHeight="1" x14ac:dyDescent="0.2"/>
    <row r="29" spans="2:5" ht="15" customHeight="1" x14ac:dyDescent="0.2"/>
    <row r="30" spans="2:5" ht="15" customHeight="1" x14ac:dyDescent="0.2"/>
    <row r="31" spans="2:5" ht="15" customHeight="1" x14ac:dyDescent="0.2"/>
    <row r="32" spans="2:5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</sheetData>
  <sheetProtection algorithmName="SHA-512" hashValue="OktvYMLjuyAwPXgz1BQbvhd4aOWyp9F5UjyzIGa/HPTDmd86VyIloKLJA1l4GK1BDfrSso7nrCOmmxXYIPeeRg==" saltValue="sVB30CDBJi2Nm+xG+Ec6uw==" spinCount="100000" sheet="1" objects="1" scenarios="1"/>
  <hyperlinks>
    <hyperlink ref="B24" location="Índice!A1" display="Volver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showGridLines="0" zoomScaleNormal="100" workbookViewId="0"/>
  </sheetViews>
  <sheetFormatPr baseColWidth="10" defaultColWidth="9.140625" defaultRowHeight="12.75" x14ac:dyDescent="0.2"/>
  <cols>
    <col min="1" max="1" width="3.7109375" style="9" customWidth="1"/>
    <col min="2" max="2" width="23.7109375" style="9" customWidth="1"/>
    <col min="3" max="3" width="12.7109375" style="9" customWidth="1"/>
    <col min="4" max="5" width="13.28515625" style="9" customWidth="1"/>
    <col min="6" max="6" width="14.5703125" style="9" customWidth="1"/>
    <col min="7" max="7" width="13.140625" style="9" customWidth="1"/>
    <col min="8" max="8" width="13.7109375" style="9" customWidth="1"/>
    <col min="9" max="17" width="15.7109375" style="9" customWidth="1"/>
    <col min="18" max="16384" width="9.140625" style="9"/>
  </cols>
  <sheetData>
    <row r="1" spans="1:8" ht="15" customHeight="1" x14ac:dyDescent="0.25">
      <c r="A1" s="1"/>
      <c r="B1"/>
      <c r="C1" s="1"/>
    </row>
    <row r="2" spans="1:8" ht="15" customHeight="1" x14ac:dyDescent="0.25">
      <c r="A2" s="1"/>
      <c r="B2"/>
      <c r="C2" s="1"/>
    </row>
    <row r="3" spans="1:8" ht="15" customHeight="1" x14ac:dyDescent="0.25">
      <c r="A3" s="1"/>
      <c r="B3"/>
      <c r="C3" s="1"/>
    </row>
    <row r="4" spans="1:8" ht="15" customHeight="1" x14ac:dyDescent="0.25">
      <c r="A4" s="1"/>
      <c r="B4"/>
      <c r="C4" s="1"/>
    </row>
    <row r="5" spans="1:8" ht="15" customHeight="1" x14ac:dyDescent="0.3">
      <c r="A5" s="1"/>
      <c r="B5" s="94" t="s">
        <v>109</v>
      </c>
      <c r="C5" s="2"/>
    </row>
    <row r="6" spans="1:8" ht="15" customHeight="1" x14ac:dyDescent="0.3">
      <c r="A6" s="1"/>
      <c r="B6" s="95" t="s">
        <v>97</v>
      </c>
      <c r="C6" s="2"/>
    </row>
    <row r="7" spans="1:8" ht="15" customHeight="1" x14ac:dyDescent="0.3">
      <c r="A7" s="1"/>
      <c r="B7" s="95"/>
      <c r="C7" s="2"/>
    </row>
    <row r="8" spans="1:8" ht="15" customHeight="1" x14ac:dyDescent="0.25">
      <c r="B8" s="10" t="s">
        <v>4</v>
      </c>
    </row>
    <row r="9" spans="1:8" ht="15" customHeight="1" x14ac:dyDescent="0.25">
      <c r="B9" s="11"/>
      <c r="C9" s="12"/>
      <c r="D9" s="12"/>
      <c r="E9" s="12"/>
      <c r="F9" s="12"/>
      <c r="G9" s="12"/>
    </row>
    <row r="10" spans="1:8" ht="15" customHeight="1" x14ac:dyDescent="0.25">
      <c r="B10" s="11" t="s">
        <v>79</v>
      </c>
      <c r="C10" s="12"/>
      <c r="D10" s="12"/>
      <c r="E10" s="12"/>
      <c r="F10" s="12"/>
      <c r="G10" s="12"/>
    </row>
    <row r="11" spans="1:8" ht="15" customHeight="1" x14ac:dyDescent="0.25">
      <c r="B11" s="11" t="s">
        <v>81</v>
      </c>
      <c r="C11" s="12"/>
      <c r="D11" s="12"/>
      <c r="E11" s="12"/>
      <c r="F11" s="12"/>
      <c r="G11" s="12"/>
    </row>
    <row r="12" spans="1:8" ht="15" customHeight="1" x14ac:dyDescent="0.25">
      <c r="B12" s="11"/>
      <c r="C12" s="12"/>
      <c r="D12" s="12"/>
      <c r="E12" s="12"/>
      <c r="F12" s="12"/>
      <c r="G12" s="12"/>
    </row>
    <row r="13" spans="1:8" ht="15" customHeight="1" x14ac:dyDescent="0.2">
      <c r="C13" s="12"/>
      <c r="D13" s="12"/>
      <c r="E13" s="12"/>
      <c r="F13" s="12"/>
      <c r="G13" s="12"/>
    </row>
    <row r="14" spans="1:8" ht="15" customHeight="1" x14ac:dyDescent="0.2">
      <c r="B14" s="13" t="s">
        <v>0</v>
      </c>
      <c r="C14" s="107" t="s">
        <v>20</v>
      </c>
      <c r="D14" s="107"/>
      <c r="E14" s="107" t="s">
        <v>21</v>
      </c>
      <c r="F14" s="107"/>
      <c r="G14" s="107" t="s">
        <v>2</v>
      </c>
      <c r="H14" s="107"/>
    </row>
    <row r="15" spans="1:8" ht="39" customHeight="1" x14ac:dyDescent="0.2">
      <c r="B15" s="15" t="s">
        <v>1</v>
      </c>
      <c r="C15" s="24" t="s">
        <v>22</v>
      </c>
      <c r="D15" s="24" t="s">
        <v>23</v>
      </c>
      <c r="E15" s="24" t="s">
        <v>24</v>
      </c>
      <c r="F15" s="24" t="s">
        <v>25</v>
      </c>
      <c r="G15" s="24" t="s">
        <v>44</v>
      </c>
      <c r="H15" s="28" t="s">
        <v>45</v>
      </c>
    </row>
    <row r="16" spans="1:8" x14ac:dyDescent="0.2">
      <c r="B16" s="42" t="s">
        <v>16</v>
      </c>
      <c r="C16" s="56">
        <v>6408147.0499999998</v>
      </c>
      <c r="D16" s="106">
        <v>18.2</v>
      </c>
      <c r="E16" s="56">
        <v>28810450.25</v>
      </c>
      <c r="F16" s="106">
        <v>81.8</v>
      </c>
      <c r="G16" s="60">
        <v>35218597.299999997</v>
      </c>
      <c r="H16" s="60">
        <v>100</v>
      </c>
    </row>
    <row r="17" spans="2:8" ht="15" customHeight="1" x14ac:dyDescent="0.2">
      <c r="B17" s="42" t="s">
        <v>17</v>
      </c>
      <c r="C17" s="56">
        <v>4476424.8299999991</v>
      </c>
      <c r="D17" s="106">
        <v>37.049999999999997</v>
      </c>
      <c r="E17" s="56">
        <v>7607150.7599999998</v>
      </c>
      <c r="F17" s="106">
        <v>62.95</v>
      </c>
      <c r="G17" s="60">
        <v>12083575.59</v>
      </c>
      <c r="H17" s="60">
        <v>100</v>
      </c>
    </row>
    <row r="18" spans="2:8" ht="15" customHeight="1" x14ac:dyDescent="0.2">
      <c r="B18" s="20"/>
      <c r="C18" s="21"/>
      <c r="D18" s="21"/>
      <c r="E18" s="21"/>
      <c r="G18" s="18"/>
    </row>
    <row r="19" spans="2:8" ht="15" customHeight="1" x14ac:dyDescent="0.2">
      <c r="B19" s="9" t="s">
        <v>12</v>
      </c>
    </row>
    <row r="20" spans="2:8" ht="15" customHeight="1" x14ac:dyDescent="0.2">
      <c r="B20" s="9" t="s">
        <v>13</v>
      </c>
      <c r="F20" s="23"/>
    </row>
    <row r="21" spans="2:8" ht="15" customHeight="1" x14ac:dyDescent="0.2">
      <c r="B21" s="9" t="s">
        <v>14</v>
      </c>
    </row>
    <row r="22" spans="2:8" ht="15" customHeight="1" x14ac:dyDescent="0.2"/>
    <row r="23" spans="2:8" ht="15" customHeight="1" x14ac:dyDescent="0.2">
      <c r="B23" s="9" t="s">
        <v>73</v>
      </c>
    </row>
    <row r="24" spans="2:8" ht="15" customHeight="1" x14ac:dyDescent="0.2"/>
    <row r="25" spans="2:8" ht="15" customHeight="1" x14ac:dyDescent="0.2">
      <c r="B25" s="22" t="s">
        <v>3</v>
      </c>
    </row>
    <row r="26" spans="2:8" ht="15" customHeight="1" x14ac:dyDescent="0.2"/>
    <row r="27" spans="2:8" ht="15" customHeight="1" x14ac:dyDescent="0.2"/>
    <row r="28" spans="2:8" ht="15" customHeight="1" x14ac:dyDescent="0.2"/>
    <row r="29" spans="2:8" ht="15" customHeight="1" x14ac:dyDescent="0.2"/>
    <row r="30" spans="2:8" ht="15" customHeight="1" x14ac:dyDescent="0.2"/>
    <row r="31" spans="2:8" ht="15" customHeight="1" x14ac:dyDescent="0.2"/>
    <row r="32" spans="2:8" ht="15" customHeight="1" x14ac:dyDescent="0.2"/>
    <row r="33" ht="15" customHeight="1" x14ac:dyDescent="0.2"/>
    <row r="34" ht="15" customHeight="1" x14ac:dyDescent="0.2"/>
  </sheetData>
  <sheetProtection algorithmName="SHA-512" hashValue="zQJlFtmai9tdtoTYptjJGUkH1byPbRNuRr09R8aU8oV0whN0mU8nbX+9rntWrnDjmhmG0U/XJefl9dlbXqRigw==" saltValue="naqPo+Y6MUJBJlMY0b/kJg==" spinCount="100000" sheet="1" objects="1" scenarios="1"/>
  <mergeCells count="3">
    <mergeCell ref="C14:D14"/>
    <mergeCell ref="E14:F14"/>
    <mergeCell ref="G14:H14"/>
  </mergeCells>
  <hyperlinks>
    <hyperlink ref="B25" location="Índice!A1" display="Volver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showGridLines="0" zoomScaleNormal="100" workbookViewId="0"/>
  </sheetViews>
  <sheetFormatPr baseColWidth="10" defaultColWidth="9.140625" defaultRowHeight="12.75" x14ac:dyDescent="0.2"/>
  <cols>
    <col min="1" max="1" width="3.7109375" style="9" customWidth="1"/>
    <col min="2" max="2" width="29.5703125" style="9" customWidth="1"/>
    <col min="3" max="6" width="15.7109375" style="9" customWidth="1"/>
    <col min="7" max="7" width="3.7109375" style="9" customWidth="1"/>
    <col min="8" max="18" width="15.7109375" style="9" customWidth="1"/>
    <col min="19" max="16384" width="9.140625" style="9"/>
  </cols>
  <sheetData>
    <row r="1" spans="1:7" ht="15" customHeight="1" x14ac:dyDescent="0.25">
      <c r="A1" s="1"/>
      <c r="B1"/>
      <c r="C1" s="1"/>
    </row>
    <row r="2" spans="1:7" ht="15" customHeight="1" x14ac:dyDescent="0.25">
      <c r="A2" s="1"/>
      <c r="B2"/>
      <c r="C2" s="1"/>
    </row>
    <row r="3" spans="1:7" ht="15" customHeight="1" x14ac:dyDescent="0.25">
      <c r="A3" s="1"/>
      <c r="B3"/>
      <c r="C3" s="1"/>
    </row>
    <row r="4" spans="1:7" ht="15" customHeight="1" x14ac:dyDescent="0.25">
      <c r="A4" s="1"/>
      <c r="B4"/>
      <c r="C4" s="1"/>
    </row>
    <row r="5" spans="1:7" ht="15" customHeight="1" x14ac:dyDescent="0.3">
      <c r="A5" s="1"/>
      <c r="B5" s="94" t="s">
        <v>109</v>
      </c>
      <c r="C5" s="2"/>
    </row>
    <row r="6" spans="1:7" ht="15" customHeight="1" x14ac:dyDescent="0.3">
      <c r="A6" s="1"/>
      <c r="B6" s="95" t="s">
        <v>97</v>
      </c>
      <c r="C6" s="2"/>
    </row>
    <row r="7" spans="1:7" ht="15" customHeight="1" x14ac:dyDescent="0.3">
      <c r="A7" s="1"/>
      <c r="B7" s="95"/>
      <c r="C7" s="2"/>
    </row>
    <row r="8" spans="1:7" ht="15" customHeight="1" x14ac:dyDescent="0.25">
      <c r="B8" s="10" t="s">
        <v>4</v>
      </c>
    </row>
    <row r="9" spans="1:7" ht="15" customHeight="1" x14ac:dyDescent="0.25">
      <c r="B9" s="11"/>
      <c r="C9" s="12"/>
      <c r="D9" s="12"/>
      <c r="E9" s="12"/>
      <c r="F9" s="12"/>
      <c r="G9" s="12"/>
    </row>
    <row r="10" spans="1:7" ht="15" customHeight="1" x14ac:dyDescent="0.25">
      <c r="B10" s="11" t="s">
        <v>79</v>
      </c>
      <c r="C10" s="12"/>
      <c r="D10" s="12"/>
      <c r="E10" s="12"/>
      <c r="F10" s="12"/>
      <c r="G10" s="12"/>
    </row>
    <row r="11" spans="1:7" ht="15" customHeight="1" x14ac:dyDescent="0.25">
      <c r="B11" s="11" t="s">
        <v>82</v>
      </c>
      <c r="C11" s="12"/>
      <c r="D11" s="12"/>
      <c r="E11" s="12"/>
      <c r="F11" s="12"/>
      <c r="G11" s="12"/>
    </row>
    <row r="12" spans="1:7" ht="15" customHeight="1" x14ac:dyDescent="0.2">
      <c r="C12" s="12"/>
      <c r="D12" s="12"/>
      <c r="E12" s="12"/>
      <c r="F12" s="12"/>
      <c r="G12" s="12"/>
    </row>
    <row r="13" spans="1:7" ht="15" customHeight="1" x14ac:dyDescent="0.2">
      <c r="B13" s="13" t="s">
        <v>0</v>
      </c>
      <c r="C13" s="107" t="s">
        <v>20</v>
      </c>
      <c r="D13" s="107"/>
      <c r="E13" s="107" t="s">
        <v>21</v>
      </c>
      <c r="F13" s="107"/>
      <c r="G13" s="14"/>
    </row>
    <row r="14" spans="1:7" ht="30" customHeight="1" x14ac:dyDescent="0.2">
      <c r="B14" s="59" t="s">
        <v>1</v>
      </c>
      <c r="C14" s="24" t="s">
        <v>22</v>
      </c>
      <c r="D14" s="24" t="s">
        <v>23</v>
      </c>
      <c r="E14" s="24" t="s">
        <v>24</v>
      </c>
      <c r="F14" s="24" t="s">
        <v>25</v>
      </c>
    </row>
    <row r="15" spans="1:7" ht="15" customHeight="1" x14ac:dyDescent="0.2">
      <c r="B15" s="42" t="s">
        <v>6</v>
      </c>
      <c r="C15" s="56">
        <v>483222.17999999988</v>
      </c>
      <c r="D15" s="106">
        <v>7.54</v>
      </c>
      <c r="E15" s="56">
        <v>5420669.3800000008</v>
      </c>
      <c r="F15" s="106">
        <v>18.809999999999999</v>
      </c>
    </row>
    <row r="16" spans="1:7" ht="15" customHeight="1" x14ac:dyDescent="0.2">
      <c r="B16" s="42" t="s">
        <v>7</v>
      </c>
      <c r="C16" s="70">
        <v>5924924.8699999992</v>
      </c>
      <c r="D16" s="106">
        <v>92.46</v>
      </c>
      <c r="E16" s="56">
        <v>23389780.870000001</v>
      </c>
      <c r="F16" s="106">
        <v>81.19</v>
      </c>
    </row>
    <row r="17" spans="2:6" ht="15" customHeight="1" thickBot="1" x14ac:dyDescent="0.25">
      <c r="B17" s="57" t="s">
        <v>2</v>
      </c>
      <c r="C17" s="58">
        <f>+C15+C16</f>
        <v>6408147.0499999989</v>
      </c>
      <c r="D17" s="58">
        <v>100</v>
      </c>
      <c r="E17" s="58">
        <f>+E15+E16</f>
        <v>28810450.25</v>
      </c>
      <c r="F17" s="58">
        <v>100</v>
      </c>
    </row>
    <row r="18" spans="2:6" ht="15" customHeight="1" x14ac:dyDescent="0.2">
      <c r="B18" s="96"/>
      <c r="C18" s="97"/>
      <c r="D18" s="98"/>
      <c r="E18" s="99"/>
      <c r="F18" s="100"/>
    </row>
    <row r="19" spans="2:6" ht="15" customHeight="1" x14ac:dyDescent="0.2">
      <c r="B19" s="9" t="s">
        <v>12</v>
      </c>
    </row>
    <row r="20" spans="2:6" ht="15" customHeight="1" x14ac:dyDescent="0.2">
      <c r="B20" s="9" t="s">
        <v>13</v>
      </c>
    </row>
    <row r="21" spans="2:6" ht="15" customHeight="1" x14ac:dyDescent="0.2">
      <c r="B21" s="9" t="s">
        <v>14</v>
      </c>
    </row>
    <row r="22" spans="2:6" ht="15" customHeight="1" x14ac:dyDescent="0.2"/>
    <row r="23" spans="2:6" ht="15" customHeight="1" x14ac:dyDescent="0.2">
      <c r="B23" s="22" t="s">
        <v>3</v>
      </c>
    </row>
    <row r="24" spans="2:6" ht="15" customHeight="1" x14ac:dyDescent="0.2"/>
    <row r="25" spans="2:6" ht="15" customHeight="1" x14ac:dyDescent="0.2"/>
    <row r="26" spans="2:6" ht="15" customHeight="1" x14ac:dyDescent="0.2"/>
    <row r="27" spans="2:6" ht="15" customHeight="1" x14ac:dyDescent="0.2"/>
    <row r="28" spans="2:6" ht="15" customHeight="1" x14ac:dyDescent="0.2"/>
    <row r="29" spans="2:6" ht="15" customHeight="1" x14ac:dyDescent="0.2"/>
    <row r="30" spans="2:6" ht="15" customHeight="1" x14ac:dyDescent="0.2"/>
    <row r="31" spans="2:6" ht="15" customHeight="1" x14ac:dyDescent="0.2"/>
    <row r="32" spans="2:6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</sheetData>
  <sheetProtection algorithmName="SHA-512" hashValue="251xiAZ4nNSRKghgI7rSNLJ/sFk7ynuJ6pBU6i2aDWz9ZwwU2bpendhMwO7RZKR0jHoQXW9aapztWZ/bwWl4eg==" saltValue="MovDQiSnCQPEp1vriXR4Jg==" spinCount="100000" sheet="1" objects="1" scenarios="1"/>
  <mergeCells count="2">
    <mergeCell ref="C13:D13"/>
    <mergeCell ref="E13:F13"/>
  </mergeCells>
  <hyperlinks>
    <hyperlink ref="B23" location="Índice!A1" display="Volver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showGridLines="0" zoomScaleNormal="100" workbookViewId="0"/>
  </sheetViews>
  <sheetFormatPr baseColWidth="10" defaultColWidth="9.140625" defaultRowHeight="12.75" x14ac:dyDescent="0.2"/>
  <cols>
    <col min="1" max="1" width="3.7109375" style="9" customWidth="1"/>
    <col min="2" max="2" width="29.7109375" style="9" customWidth="1"/>
    <col min="3" max="6" width="15.7109375" style="9" customWidth="1"/>
    <col min="7" max="7" width="3.7109375" style="9" customWidth="1"/>
    <col min="8" max="18" width="15.7109375" style="9" customWidth="1"/>
    <col min="19" max="16384" width="9.140625" style="9"/>
  </cols>
  <sheetData>
    <row r="1" spans="1:7" ht="15" customHeight="1" x14ac:dyDescent="0.25">
      <c r="A1" s="1"/>
      <c r="B1"/>
      <c r="C1" s="1"/>
    </row>
    <row r="2" spans="1:7" ht="15" customHeight="1" x14ac:dyDescent="0.25">
      <c r="A2" s="1"/>
      <c r="B2"/>
      <c r="C2" s="1"/>
    </row>
    <row r="3" spans="1:7" ht="15" customHeight="1" x14ac:dyDescent="0.25">
      <c r="A3" s="1"/>
      <c r="B3"/>
      <c r="C3" s="1"/>
    </row>
    <row r="4" spans="1:7" ht="15" customHeight="1" x14ac:dyDescent="0.25">
      <c r="A4" s="1"/>
      <c r="B4"/>
      <c r="C4" s="1"/>
    </row>
    <row r="5" spans="1:7" ht="15" customHeight="1" x14ac:dyDescent="0.3">
      <c r="A5" s="1"/>
      <c r="B5" s="94" t="s">
        <v>109</v>
      </c>
      <c r="C5" s="2"/>
    </row>
    <row r="6" spans="1:7" ht="15" customHeight="1" x14ac:dyDescent="0.3">
      <c r="A6" s="1"/>
      <c r="B6" s="95" t="s">
        <v>97</v>
      </c>
      <c r="C6" s="2"/>
    </row>
    <row r="7" spans="1:7" ht="15" customHeight="1" x14ac:dyDescent="0.3">
      <c r="A7" s="1"/>
      <c r="B7" s="95"/>
      <c r="C7" s="2"/>
    </row>
    <row r="8" spans="1:7" ht="15" customHeight="1" x14ac:dyDescent="0.25">
      <c r="B8" s="10" t="s">
        <v>4</v>
      </c>
    </row>
    <row r="9" spans="1:7" ht="15" customHeight="1" x14ac:dyDescent="0.25">
      <c r="B9" s="11"/>
      <c r="C9" s="12"/>
      <c r="D9" s="12"/>
      <c r="E9" s="12"/>
      <c r="F9" s="12"/>
      <c r="G9" s="12"/>
    </row>
    <row r="10" spans="1:7" ht="15" customHeight="1" x14ac:dyDescent="0.25">
      <c r="B10" s="11" t="s">
        <v>84</v>
      </c>
      <c r="C10" s="12"/>
      <c r="D10" s="12"/>
      <c r="E10" s="12"/>
      <c r="F10" s="12"/>
      <c r="G10" s="12"/>
    </row>
    <row r="11" spans="1:7" ht="15" customHeight="1" x14ac:dyDescent="0.25">
      <c r="B11" s="11" t="s">
        <v>87</v>
      </c>
      <c r="C11" s="12"/>
      <c r="D11" s="12"/>
      <c r="E11" s="12"/>
      <c r="F11" s="12"/>
      <c r="G11" s="12"/>
    </row>
    <row r="12" spans="1:7" ht="15" customHeight="1" x14ac:dyDescent="0.2">
      <c r="C12" s="12"/>
      <c r="D12" s="12"/>
      <c r="E12" s="12"/>
      <c r="F12" s="12"/>
      <c r="G12" s="12"/>
    </row>
    <row r="13" spans="1:7" ht="15" customHeight="1" x14ac:dyDescent="0.2">
      <c r="B13" s="13" t="s">
        <v>0</v>
      </c>
      <c r="C13" s="107" t="s">
        <v>20</v>
      </c>
      <c r="D13" s="107"/>
      <c r="E13" s="107" t="s">
        <v>21</v>
      </c>
      <c r="F13" s="107"/>
      <c r="G13" s="14"/>
    </row>
    <row r="14" spans="1:7" ht="30" customHeight="1" x14ac:dyDescent="0.2">
      <c r="B14" s="15" t="s">
        <v>1</v>
      </c>
      <c r="C14" s="24" t="s">
        <v>22</v>
      </c>
      <c r="D14" s="24" t="s">
        <v>23</v>
      </c>
      <c r="E14" s="24" t="s">
        <v>24</v>
      </c>
      <c r="F14" s="24" t="s">
        <v>25</v>
      </c>
    </row>
    <row r="15" spans="1:7" ht="15" customHeight="1" x14ac:dyDescent="0.2">
      <c r="B15" s="42" t="s">
        <v>6</v>
      </c>
      <c r="C15" s="56">
        <v>145251.21</v>
      </c>
      <c r="D15" s="106">
        <v>3.24</v>
      </c>
      <c r="E15" s="56">
        <v>1211858.94</v>
      </c>
      <c r="F15" s="106">
        <v>15.93</v>
      </c>
    </row>
    <row r="16" spans="1:7" ht="15" customHeight="1" x14ac:dyDescent="0.2">
      <c r="B16" s="42" t="s">
        <v>7</v>
      </c>
      <c r="C16" s="56">
        <v>4331173.6199999992</v>
      </c>
      <c r="D16" s="106">
        <v>96.76</v>
      </c>
      <c r="E16" s="56">
        <v>6395291.8199999994</v>
      </c>
      <c r="F16" s="106">
        <v>84.07</v>
      </c>
    </row>
    <row r="17" spans="2:6" ht="15" customHeight="1" thickBot="1" x14ac:dyDescent="0.25">
      <c r="B17" s="57" t="s">
        <v>2</v>
      </c>
      <c r="C17" s="58">
        <f>+C15+C16</f>
        <v>4476424.8299999991</v>
      </c>
      <c r="D17" s="58">
        <v>100</v>
      </c>
      <c r="E17" s="58">
        <f>E15+E16</f>
        <v>7607150.7599999998</v>
      </c>
      <c r="F17" s="58">
        <v>100</v>
      </c>
    </row>
    <row r="18" spans="2:6" ht="15" customHeight="1" x14ac:dyDescent="0.2">
      <c r="B18" s="96"/>
      <c r="C18" s="97"/>
      <c r="D18" s="98"/>
      <c r="E18" s="99"/>
      <c r="F18" s="100"/>
    </row>
    <row r="19" spans="2:6" ht="15" customHeight="1" x14ac:dyDescent="0.2">
      <c r="B19" s="9" t="s">
        <v>15</v>
      </c>
    </row>
    <row r="20" spans="2:6" ht="15" customHeight="1" x14ac:dyDescent="0.2"/>
    <row r="21" spans="2:6" ht="15" customHeight="1" x14ac:dyDescent="0.2">
      <c r="B21" s="22" t="s">
        <v>3</v>
      </c>
    </row>
    <row r="22" spans="2:6" ht="15" customHeight="1" x14ac:dyDescent="0.2"/>
    <row r="23" spans="2:6" ht="15" customHeight="1" x14ac:dyDescent="0.2"/>
    <row r="24" spans="2:6" ht="15" customHeight="1" x14ac:dyDescent="0.2"/>
    <row r="25" spans="2:6" ht="15" customHeight="1" x14ac:dyDescent="0.2"/>
    <row r="26" spans="2:6" ht="15" customHeight="1" x14ac:dyDescent="0.2"/>
    <row r="27" spans="2:6" ht="15" customHeight="1" x14ac:dyDescent="0.2"/>
    <row r="28" spans="2:6" ht="15" customHeight="1" x14ac:dyDescent="0.2"/>
    <row r="29" spans="2:6" ht="15" customHeight="1" x14ac:dyDescent="0.2"/>
  </sheetData>
  <sheetProtection algorithmName="SHA-512" hashValue="OdcZAfX00wm+KnMYM4XlaD83Tgqd4ZwjWSizBzyfrbd8X+B/UZu0P0KA01lDMhZr6fMNgzblmaC77Hu65io9wQ==" saltValue="WAchH50dr0jc8w9kpC7jLg==" spinCount="100000" sheet="1" objects="1" scenarios="1"/>
  <mergeCells count="2">
    <mergeCell ref="C13:D13"/>
    <mergeCell ref="E13:F13"/>
  </mergeCells>
  <hyperlinks>
    <hyperlink ref="B21" location="Índice!A1" display="Volver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showGridLines="0" zoomScaleNormal="100" workbookViewId="0"/>
  </sheetViews>
  <sheetFormatPr baseColWidth="10" defaultColWidth="9.140625" defaultRowHeight="12.75" x14ac:dyDescent="0.2"/>
  <cols>
    <col min="1" max="1" width="3.7109375" style="9" customWidth="1"/>
    <col min="2" max="2" width="35.85546875" style="9" customWidth="1"/>
    <col min="3" max="17" width="15.7109375" style="9" customWidth="1"/>
    <col min="18" max="16384" width="9.140625" style="9"/>
  </cols>
  <sheetData>
    <row r="1" spans="1:7" ht="15" customHeight="1" x14ac:dyDescent="0.25">
      <c r="A1" s="1"/>
      <c r="B1"/>
      <c r="C1" s="1"/>
    </row>
    <row r="2" spans="1:7" ht="15" customHeight="1" x14ac:dyDescent="0.25">
      <c r="A2" s="1"/>
      <c r="B2"/>
      <c r="C2" s="1"/>
    </row>
    <row r="3" spans="1:7" ht="15" customHeight="1" x14ac:dyDescent="0.25">
      <c r="A3" s="1"/>
      <c r="B3"/>
      <c r="C3" s="1"/>
    </row>
    <row r="4" spans="1:7" ht="15" customHeight="1" x14ac:dyDescent="0.25">
      <c r="A4" s="1"/>
      <c r="B4"/>
      <c r="C4" s="1"/>
    </row>
    <row r="5" spans="1:7" ht="15" customHeight="1" x14ac:dyDescent="0.3">
      <c r="A5" s="1"/>
      <c r="B5" s="94" t="s">
        <v>109</v>
      </c>
      <c r="C5" s="2"/>
    </row>
    <row r="6" spans="1:7" ht="15" customHeight="1" x14ac:dyDescent="0.3">
      <c r="A6" s="1"/>
      <c r="B6" s="95" t="s">
        <v>97</v>
      </c>
      <c r="C6" s="2"/>
    </row>
    <row r="7" spans="1:7" ht="15" customHeight="1" x14ac:dyDescent="0.3">
      <c r="A7" s="1"/>
      <c r="B7" s="95"/>
      <c r="C7" s="2"/>
    </row>
    <row r="8" spans="1:7" ht="15" customHeight="1" x14ac:dyDescent="0.25">
      <c r="B8" s="10" t="s">
        <v>4</v>
      </c>
    </row>
    <row r="9" spans="1:7" ht="15" customHeight="1" x14ac:dyDescent="0.25">
      <c r="B9" s="11"/>
      <c r="C9" s="12"/>
      <c r="D9" s="12"/>
      <c r="E9" s="12"/>
      <c r="F9" s="12"/>
      <c r="G9" s="12"/>
    </row>
    <row r="10" spans="1:7" ht="15" customHeight="1" x14ac:dyDescent="0.25">
      <c r="B10" s="11" t="s">
        <v>84</v>
      </c>
      <c r="C10" s="12"/>
      <c r="D10" s="12"/>
      <c r="E10" s="12"/>
      <c r="F10" s="12"/>
      <c r="G10" s="12"/>
    </row>
    <row r="11" spans="1:7" ht="15" customHeight="1" x14ac:dyDescent="0.25">
      <c r="B11" s="11" t="s">
        <v>88</v>
      </c>
      <c r="C11" s="12"/>
      <c r="D11" s="12"/>
      <c r="E11" s="12"/>
      <c r="F11" s="12"/>
      <c r="G11" s="12"/>
    </row>
    <row r="12" spans="1:7" ht="15" customHeight="1" x14ac:dyDescent="0.2">
      <c r="C12" s="12"/>
      <c r="D12" s="12"/>
      <c r="E12" s="12"/>
      <c r="F12" s="12"/>
      <c r="G12" s="12"/>
    </row>
    <row r="13" spans="1:7" ht="15" customHeight="1" x14ac:dyDescent="0.2">
      <c r="B13" s="13" t="s">
        <v>19</v>
      </c>
      <c r="C13" s="14"/>
      <c r="D13" s="14"/>
      <c r="E13" s="14"/>
      <c r="F13" s="14"/>
      <c r="G13" s="14"/>
    </row>
    <row r="14" spans="1:7" ht="15" customHeight="1" x14ac:dyDescent="0.2">
      <c r="B14" s="15" t="s">
        <v>1</v>
      </c>
      <c r="C14" s="28" t="s">
        <v>72</v>
      </c>
      <c r="D14" s="28" t="s">
        <v>75</v>
      </c>
      <c r="E14" s="28" t="s">
        <v>77</v>
      </c>
      <c r="F14" s="28" t="s">
        <v>98</v>
      </c>
      <c r="G14" s="78" t="s">
        <v>107</v>
      </c>
    </row>
    <row r="15" spans="1:7" ht="15" customHeight="1" x14ac:dyDescent="0.2">
      <c r="B15" s="41" t="s">
        <v>26</v>
      </c>
      <c r="C15" s="63">
        <v>48.23</v>
      </c>
      <c r="D15" s="75">
        <v>45.36</v>
      </c>
      <c r="E15" s="75">
        <v>46.07</v>
      </c>
      <c r="F15" s="76">
        <v>45.87</v>
      </c>
      <c r="G15" s="76">
        <v>45.941276499141132</v>
      </c>
    </row>
    <row r="16" spans="1:7" ht="26.45" customHeight="1" x14ac:dyDescent="0.2">
      <c r="B16" s="41" t="s">
        <v>74</v>
      </c>
      <c r="C16" s="63">
        <v>24.82</v>
      </c>
      <c r="D16" s="75">
        <v>25.27</v>
      </c>
      <c r="E16" s="75">
        <v>25.48</v>
      </c>
      <c r="F16" s="76">
        <v>26.29</v>
      </c>
      <c r="G16" s="77">
        <v>25.31</v>
      </c>
    </row>
    <row r="17" spans="2:7" ht="27.6" customHeight="1" x14ac:dyDescent="0.2">
      <c r="B17" s="41" t="s">
        <v>30</v>
      </c>
      <c r="C17" s="51">
        <v>5.63</v>
      </c>
      <c r="D17" s="76">
        <v>7.32</v>
      </c>
      <c r="E17" s="76">
        <v>6.94</v>
      </c>
      <c r="F17" s="76">
        <v>7.6</v>
      </c>
      <c r="G17" s="76">
        <v>7.79</v>
      </c>
    </row>
    <row r="18" spans="2:7" ht="15" customHeight="1" x14ac:dyDescent="0.2">
      <c r="B18" s="41" t="s">
        <v>27</v>
      </c>
      <c r="C18" s="51">
        <v>1.94</v>
      </c>
      <c r="D18" s="76">
        <v>1.41</v>
      </c>
      <c r="E18" s="76">
        <v>1</v>
      </c>
      <c r="F18" s="76">
        <v>0.94</v>
      </c>
      <c r="G18" s="76">
        <v>0.91</v>
      </c>
    </row>
    <row r="19" spans="2:7" ht="15" customHeight="1" x14ac:dyDescent="0.2">
      <c r="B19" s="41" t="s">
        <v>28</v>
      </c>
      <c r="C19" s="51">
        <v>19.38</v>
      </c>
      <c r="D19" s="76">
        <v>20.64</v>
      </c>
      <c r="E19" s="76">
        <v>20.51</v>
      </c>
      <c r="F19" s="76">
        <v>19.3</v>
      </c>
      <c r="G19" s="76">
        <v>20.048723500858863</v>
      </c>
    </row>
    <row r="20" spans="2:7" ht="15" customHeight="1" x14ac:dyDescent="0.2">
      <c r="B20" s="53" t="s">
        <v>29</v>
      </c>
      <c r="C20" s="51">
        <v>100</v>
      </c>
      <c r="D20" s="76">
        <v>100</v>
      </c>
      <c r="E20" s="76">
        <v>100</v>
      </c>
      <c r="F20" s="76">
        <v>100</v>
      </c>
      <c r="G20" s="76">
        <v>100</v>
      </c>
    </row>
    <row r="21" spans="2:7" ht="15" customHeight="1" x14ac:dyDescent="0.2">
      <c r="B21" s="19"/>
      <c r="C21" s="26"/>
      <c r="D21" s="26"/>
      <c r="E21" s="26"/>
      <c r="F21" s="26"/>
      <c r="G21" s="26"/>
    </row>
    <row r="22" spans="2:7" ht="15" customHeight="1" x14ac:dyDescent="0.2">
      <c r="B22" s="9" t="s">
        <v>12</v>
      </c>
    </row>
    <row r="23" spans="2:7" ht="15" customHeight="1" x14ac:dyDescent="0.2">
      <c r="B23" s="9" t="s">
        <v>13</v>
      </c>
    </row>
    <row r="24" spans="2:7" ht="15" customHeight="1" x14ac:dyDescent="0.2">
      <c r="B24" s="9" t="s">
        <v>14</v>
      </c>
    </row>
    <row r="25" spans="2:7" ht="15" customHeight="1" x14ac:dyDescent="0.2"/>
    <row r="26" spans="2:7" ht="15" customHeight="1" x14ac:dyDescent="0.2">
      <c r="B26" s="22" t="s">
        <v>3</v>
      </c>
    </row>
    <row r="27" spans="2:7" ht="15" customHeight="1" x14ac:dyDescent="0.2"/>
    <row r="28" spans="2:7" ht="15" customHeight="1" x14ac:dyDescent="0.2"/>
    <row r="29" spans="2:7" ht="15" customHeight="1" x14ac:dyDescent="0.2"/>
    <row r="30" spans="2:7" ht="15" customHeight="1" x14ac:dyDescent="0.2"/>
    <row r="31" spans="2:7" ht="15" customHeight="1" x14ac:dyDescent="0.2"/>
    <row r="32" spans="2:7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</sheetData>
  <sheetProtection algorithmName="SHA-512" hashValue="bnlrJxQUjd3szJV+IxhZ4CCeTYq7xgWBM21aiPNBxiebK7OruguZ47fr2ZwAb7+I2ZxoEmaKBt/u5DXg6VMGYA==" saltValue="00QAUUYlBmYS38pPt0CRmg==" spinCount="100000" sheet="1" objects="1" scenarios="1"/>
  <hyperlinks>
    <hyperlink ref="B26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97" orientation="landscape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showGridLines="0" zoomScaleNormal="100" workbookViewId="0"/>
  </sheetViews>
  <sheetFormatPr baseColWidth="10" defaultColWidth="9.140625" defaultRowHeight="12.75" x14ac:dyDescent="0.2"/>
  <cols>
    <col min="1" max="1" width="3.7109375" style="9" customWidth="1"/>
    <col min="2" max="2" width="35.85546875" style="9" customWidth="1"/>
    <col min="3" max="17" width="15.7109375" style="9" customWidth="1"/>
    <col min="18" max="16384" width="9.140625" style="9"/>
  </cols>
  <sheetData>
    <row r="1" spans="1:7" ht="15" customHeight="1" x14ac:dyDescent="0.25">
      <c r="A1" s="1"/>
      <c r="B1"/>
      <c r="C1" s="1"/>
    </row>
    <row r="2" spans="1:7" ht="15" customHeight="1" x14ac:dyDescent="0.25">
      <c r="A2" s="1"/>
      <c r="B2"/>
      <c r="C2" s="1"/>
    </row>
    <row r="3" spans="1:7" ht="15" customHeight="1" x14ac:dyDescent="0.25">
      <c r="A3" s="1"/>
      <c r="B3"/>
      <c r="C3" s="1"/>
    </row>
    <row r="4" spans="1:7" ht="15" customHeight="1" x14ac:dyDescent="0.25">
      <c r="A4" s="1"/>
      <c r="B4"/>
      <c r="C4" s="1"/>
    </row>
    <row r="5" spans="1:7" ht="15" customHeight="1" x14ac:dyDescent="0.3">
      <c r="A5" s="1"/>
      <c r="B5" s="94" t="s">
        <v>109</v>
      </c>
      <c r="C5" s="2"/>
    </row>
    <row r="6" spans="1:7" ht="15" customHeight="1" x14ac:dyDescent="0.3">
      <c r="A6" s="1"/>
      <c r="B6" s="95" t="s">
        <v>97</v>
      </c>
      <c r="C6" s="2"/>
    </row>
    <row r="7" spans="1:7" ht="15" customHeight="1" x14ac:dyDescent="0.3">
      <c r="A7" s="1"/>
      <c r="B7" s="95"/>
      <c r="C7" s="2"/>
    </row>
    <row r="8" spans="1:7" ht="15" customHeight="1" x14ac:dyDescent="0.25">
      <c r="B8" s="10" t="s">
        <v>4</v>
      </c>
    </row>
    <row r="9" spans="1:7" ht="15" customHeight="1" x14ac:dyDescent="0.25">
      <c r="B9" s="11"/>
      <c r="C9" s="12"/>
      <c r="D9" s="12"/>
      <c r="E9" s="12"/>
      <c r="F9" s="12"/>
      <c r="G9" s="12"/>
    </row>
    <row r="10" spans="1:7" ht="15" customHeight="1" x14ac:dyDescent="0.25">
      <c r="B10" s="11" t="s">
        <v>84</v>
      </c>
      <c r="C10" s="12"/>
      <c r="D10" s="12"/>
      <c r="E10" s="12"/>
      <c r="F10" s="12"/>
      <c r="G10" s="12"/>
    </row>
    <row r="11" spans="1:7" ht="15" customHeight="1" x14ac:dyDescent="0.25">
      <c r="B11" s="11" t="s">
        <v>89</v>
      </c>
      <c r="C11" s="12"/>
      <c r="D11" s="12"/>
      <c r="E11" s="12"/>
      <c r="F11" s="12"/>
      <c r="G11" s="12"/>
    </row>
    <row r="12" spans="1:7" ht="15" customHeight="1" x14ac:dyDescent="0.2">
      <c r="C12" s="12"/>
      <c r="D12" s="12"/>
      <c r="E12" s="12"/>
      <c r="F12" s="12"/>
      <c r="G12" s="12"/>
    </row>
    <row r="13" spans="1:7" ht="15" customHeight="1" x14ac:dyDescent="0.2">
      <c r="B13" s="13" t="s">
        <v>19</v>
      </c>
      <c r="C13" s="14"/>
      <c r="D13" s="14"/>
      <c r="E13" s="14"/>
      <c r="F13" s="14"/>
      <c r="G13" s="14"/>
    </row>
    <row r="14" spans="1:7" ht="15" customHeight="1" x14ac:dyDescent="0.2">
      <c r="B14" s="15" t="s">
        <v>1</v>
      </c>
      <c r="C14" s="28" t="s">
        <v>72</v>
      </c>
      <c r="D14" s="28" t="s">
        <v>75</v>
      </c>
      <c r="E14" s="28" t="s">
        <v>77</v>
      </c>
      <c r="F14" s="28" t="s">
        <v>98</v>
      </c>
      <c r="G14" s="28" t="s">
        <v>107</v>
      </c>
    </row>
    <row r="15" spans="1:7" ht="15" customHeight="1" x14ac:dyDescent="0.2">
      <c r="B15" s="41" t="s">
        <v>26</v>
      </c>
      <c r="C15" s="54">
        <v>45.62</v>
      </c>
      <c r="D15" s="63">
        <v>40.42</v>
      </c>
      <c r="E15" s="63">
        <v>38.729999999999997</v>
      </c>
      <c r="F15" s="54">
        <v>42.44</v>
      </c>
      <c r="G15" s="40">
        <v>40.76</v>
      </c>
    </row>
    <row r="16" spans="1:7" ht="28.15" customHeight="1" x14ac:dyDescent="0.2">
      <c r="B16" s="41" t="s">
        <v>74</v>
      </c>
      <c r="C16" s="54">
        <v>13.22</v>
      </c>
      <c r="D16" s="63">
        <v>13.74</v>
      </c>
      <c r="E16" s="63">
        <v>12.73</v>
      </c>
      <c r="F16" s="54">
        <v>13.82</v>
      </c>
      <c r="G16" s="51">
        <v>18.2</v>
      </c>
    </row>
    <row r="17" spans="2:7" ht="29.45" customHeight="1" x14ac:dyDescent="0.2">
      <c r="B17" s="41" t="s">
        <v>30</v>
      </c>
      <c r="C17" s="52">
        <v>3.69</v>
      </c>
      <c r="D17" s="51">
        <v>5.8</v>
      </c>
      <c r="E17" s="51">
        <v>4.57</v>
      </c>
      <c r="F17" s="52">
        <v>4.74</v>
      </c>
      <c r="G17" s="52">
        <v>3.04</v>
      </c>
    </row>
    <row r="18" spans="2:7" ht="15" customHeight="1" x14ac:dyDescent="0.2">
      <c r="B18" s="41" t="s">
        <v>27</v>
      </c>
      <c r="C18" s="52">
        <v>0.15</v>
      </c>
      <c r="D18" s="51">
        <v>0.11</v>
      </c>
      <c r="E18" s="51">
        <v>0.01</v>
      </c>
      <c r="F18" s="52">
        <v>0.05</v>
      </c>
      <c r="G18" s="40">
        <v>0.06</v>
      </c>
    </row>
    <row r="19" spans="2:7" ht="15" customHeight="1" x14ac:dyDescent="0.2">
      <c r="B19" s="41" t="s">
        <v>28</v>
      </c>
      <c r="C19" s="52">
        <v>37.32</v>
      </c>
      <c r="D19" s="51">
        <v>39.93</v>
      </c>
      <c r="E19" s="51">
        <v>43.96</v>
      </c>
      <c r="F19" s="40">
        <v>38.950000000000003</v>
      </c>
      <c r="G19" s="40">
        <v>37.94</v>
      </c>
    </row>
    <row r="20" spans="2:7" ht="15" customHeight="1" x14ac:dyDescent="0.2">
      <c r="B20" s="53" t="s">
        <v>29</v>
      </c>
      <c r="C20" s="55">
        <v>100</v>
      </c>
      <c r="D20" s="51">
        <v>100</v>
      </c>
      <c r="E20" s="51">
        <v>100</v>
      </c>
      <c r="F20" s="52">
        <v>100</v>
      </c>
      <c r="G20" s="52">
        <v>100</v>
      </c>
    </row>
    <row r="21" spans="2:7" ht="15" customHeight="1" x14ac:dyDescent="0.2">
      <c r="B21" s="19"/>
      <c r="C21" s="26"/>
      <c r="D21" s="26"/>
      <c r="E21" s="26"/>
      <c r="F21" s="26"/>
      <c r="G21" s="26"/>
    </row>
    <row r="22" spans="2:7" ht="15" customHeight="1" x14ac:dyDescent="0.2">
      <c r="B22" s="9" t="s">
        <v>73</v>
      </c>
      <c r="C22" s="26"/>
      <c r="D22" s="26"/>
      <c r="E22" s="26"/>
      <c r="F22" s="26"/>
      <c r="G22" s="26"/>
    </row>
    <row r="23" spans="2:7" ht="15" customHeight="1" x14ac:dyDescent="0.2">
      <c r="F23" s="32"/>
    </row>
    <row r="24" spans="2:7" ht="15" customHeight="1" x14ac:dyDescent="0.2">
      <c r="B24" s="22" t="s">
        <v>3</v>
      </c>
      <c r="F24" s="32"/>
    </row>
    <row r="25" spans="2:7" ht="15" customHeight="1" x14ac:dyDescent="0.2"/>
    <row r="26" spans="2:7" ht="15" customHeight="1" x14ac:dyDescent="0.2"/>
    <row r="27" spans="2:7" ht="15" customHeight="1" x14ac:dyDescent="0.2"/>
    <row r="28" spans="2:7" ht="15" customHeight="1" x14ac:dyDescent="0.2"/>
    <row r="29" spans="2:7" ht="15" customHeight="1" x14ac:dyDescent="0.2"/>
    <row r="30" spans="2:7" ht="15" customHeight="1" x14ac:dyDescent="0.2"/>
    <row r="31" spans="2:7" ht="15" customHeight="1" x14ac:dyDescent="0.2"/>
    <row r="32" spans="2:7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</sheetData>
  <sheetProtection algorithmName="SHA-512" hashValue="tkp0GmjvkzswWf83SST/qUriUdTavFoRLNLQm25x9x1H8p/W3ijO+EEppWqkUMz+VGrEVQ+vO63FfXRuks45HQ==" saltValue="HVC2X76ooAeMwM3K52hcPA==" spinCount="100000" sheet="1" objects="1" scenarios="1"/>
  <hyperlinks>
    <hyperlink ref="B24" location="Índice!A1" display="Volver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2.1</vt:lpstr>
      <vt:lpstr>3.1</vt:lpstr>
      <vt:lpstr>3.2</vt:lpstr>
      <vt:lpstr>3.3</vt:lpstr>
      <vt:lpstr>Hoja1</vt:lpstr>
      <vt:lpstr>Hoja2</vt:lpstr>
      <vt:lpstr>Hoja3</vt:lpstr>
    </vt:vector>
  </TitlesOfParts>
  <Company>PRINCIPADO_DE_ASTURIAS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MARINAGM</dc:creator>
  <cp:lastModifiedBy>Usuario de Windows</cp:lastModifiedBy>
  <cp:lastPrinted>2020-11-19T09:53:39Z</cp:lastPrinted>
  <dcterms:created xsi:type="dcterms:W3CDTF">2017-08-16T11:36:48Z</dcterms:created>
  <dcterms:modified xsi:type="dcterms:W3CDTF">2025-12-19T10:44:22Z</dcterms:modified>
</cp:coreProperties>
</file>