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drawings/drawing16.xml" ContentType="application/vnd.openxmlformats-officedocument.drawing+xml"/>
  <Override PartName="/xl/tables/table15.xml" ContentType="application/vnd.openxmlformats-officedocument.spreadsheetml.table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PORTAL_TRANSPARENCIA\10_PARA PUBLICAR\ESTADISTICAS_ASTURIAS\bibliotecas\"/>
    </mc:Choice>
  </mc:AlternateContent>
  <bookViews>
    <workbookView xWindow="0" yWindow="0" windowWidth="20340" windowHeight="7245" tabRatio="656"/>
  </bookViews>
  <sheets>
    <sheet name="Índice" sheetId="23" r:id="rId1"/>
    <sheet name="1.1" sheetId="29" r:id="rId2"/>
    <sheet name="1.2" sheetId="37" r:id="rId3"/>
    <sheet name="1.3" sheetId="38" r:id="rId4"/>
    <sheet name="2.1" sheetId="39" r:id="rId5"/>
    <sheet name="2.2" sheetId="40" r:id="rId6"/>
    <sheet name="2.3" sheetId="43" r:id="rId7"/>
    <sheet name="3.1" sheetId="44" r:id="rId8"/>
    <sheet name="3.2" sheetId="45" r:id="rId9"/>
    <sheet name="3.3" sheetId="46" r:id="rId10"/>
    <sheet name="4.1" sheetId="47" r:id="rId11"/>
    <sheet name="4.2" sheetId="48" r:id="rId12"/>
    <sheet name="4.3" sheetId="50" r:id="rId13"/>
    <sheet name="4.4" sheetId="49" r:id="rId14"/>
    <sheet name="5.1" sheetId="51" r:id="rId15"/>
    <sheet name="5.2" sheetId="52" r:id="rId16"/>
    <sheet name="Nota" sheetId="55" r:id="rId17"/>
  </sheets>
  <definedNames>
    <definedName name="OLE_LINK1" localSheetId="6">'2.3'!$K$13</definedName>
  </definedNames>
  <calcPr calcId="152511"/>
</workbook>
</file>

<file path=xl/calcChain.xml><?xml version="1.0" encoding="utf-8"?>
<calcChain xmlns="http://schemas.openxmlformats.org/spreadsheetml/2006/main">
  <c r="K15" i="39" l="1"/>
  <c r="E14" i="52"/>
  <c r="E15" i="52"/>
  <c r="E16" i="52"/>
  <c r="E17" i="52"/>
  <c r="E18" i="52"/>
  <c r="E19" i="52"/>
  <c r="E20" i="52"/>
  <c r="E21" i="52"/>
  <c r="E22" i="52"/>
  <c r="E23" i="52"/>
  <c r="E24" i="52"/>
  <c r="E25" i="52"/>
  <c r="E26" i="52"/>
  <c r="E27" i="52"/>
  <c r="E28" i="52"/>
  <c r="E29" i="52"/>
  <c r="E30" i="52"/>
  <c r="E31" i="52"/>
  <c r="E32" i="52"/>
  <c r="E33" i="52"/>
  <c r="E34" i="52"/>
  <c r="E35" i="52"/>
  <c r="E36" i="52"/>
  <c r="E37" i="52"/>
  <c r="E38" i="52"/>
  <c r="E39" i="52"/>
  <c r="E40" i="52"/>
  <c r="E41" i="52"/>
  <c r="E42" i="52"/>
  <c r="E43" i="52"/>
  <c r="E44" i="52"/>
  <c r="E45" i="52"/>
  <c r="E46" i="52"/>
  <c r="E47" i="52"/>
  <c r="E48" i="52"/>
  <c r="E49" i="52"/>
  <c r="E50" i="52"/>
  <c r="E51" i="52"/>
  <c r="E52" i="52"/>
  <c r="E53" i="52"/>
  <c r="E54" i="52"/>
  <c r="E55" i="52"/>
  <c r="E56" i="52"/>
  <c r="E57" i="52"/>
  <c r="E58" i="52"/>
  <c r="E59" i="52"/>
  <c r="E60" i="52"/>
  <c r="E61" i="52"/>
  <c r="E62" i="52"/>
  <c r="E63" i="52"/>
  <c r="E64" i="52"/>
  <c r="E65" i="52"/>
  <c r="E66" i="52"/>
  <c r="E67" i="52"/>
  <c r="E68" i="52"/>
  <c r="E70" i="52"/>
  <c r="E71" i="52"/>
  <c r="E72" i="52"/>
  <c r="E73" i="52"/>
  <c r="E74" i="52"/>
  <c r="E75" i="52"/>
  <c r="E76" i="52"/>
  <c r="E77" i="52"/>
  <c r="E78" i="52"/>
  <c r="E79" i="52"/>
  <c r="E80" i="52"/>
  <c r="E81" i="52"/>
  <c r="E82" i="52"/>
  <c r="E83" i="52"/>
  <c r="E84" i="52"/>
  <c r="E85" i="52"/>
  <c r="E86" i="52"/>
  <c r="E87" i="52"/>
  <c r="E88" i="52"/>
  <c r="E89" i="52"/>
  <c r="E90" i="52"/>
  <c r="E91" i="52"/>
  <c r="E93" i="52"/>
  <c r="D14" i="51" l="1"/>
  <c r="D15" i="51"/>
  <c r="D16" i="51"/>
  <c r="D17" i="51"/>
  <c r="D18" i="51"/>
  <c r="D19" i="51"/>
  <c r="D20" i="51"/>
  <c r="D21" i="51"/>
  <c r="D22" i="51"/>
  <c r="D23" i="51"/>
  <c r="D24" i="51"/>
  <c r="D25" i="51"/>
  <c r="D26" i="51"/>
  <c r="D27" i="51"/>
  <c r="D28" i="51"/>
  <c r="D29" i="51"/>
  <c r="D30" i="51"/>
  <c r="D31" i="51"/>
  <c r="D32" i="51"/>
  <c r="D33" i="51"/>
  <c r="D34" i="51"/>
  <c r="D35" i="51"/>
  <c r="D36" i="51"/>
  <c r="D37" i="51"/>
  <c r="D38" i="51"/>
  <c r="D39" i="51"/>
  <c r="D40" i="51"/>
  <c r="D41" i="51"/>
  <c r="D42" i="51"/>
  <c r="D43" i="51"/>
  <c r="D44" i="51"/>
  <c r="D45" i="51"/>
  <c r="D46" i="51"/>
  <c r="D47" i="51"/>
  <c r="D48" i="51"/>
  <c r="D49" i="51"/>
  <c r="D50" i="51"/>
  <c r="D51" i="51"/>
  <c r="D52" i="51"/>
  <c r="D53" i="51"/>
  <c r="D54" i="51"/>
  <c r="D55" i="51"/>
  <c r="D57" i="51"/>
  <c r="D58" i="51"/>
  <c r="D59" i="51"/>
  <c r="D60" i="51"/>
  <c r="D61" i="51"/>
  <c r="D62" i="51"/>
  <c r="D63" i="51"/>
  <c r="D64" i="51"/>
  <c r="D65" i="51"/>
  <c r="D66" i="51"/>
  <c r="D67" i="51"/>
  <c r="D68" i="51"/>
  <c r="D69" i="51"/>
  <c r="D70" i="51"/>
  <c r="D71" i="51"/>
  <c r="D72" i="51"/>
  <c r="D73" i="51"/>
  <c r="D74" i="51"/>
  <c r="D75" i="51"/>
  <c r="D76" i="51"/>
  <c r="D77" i="51"/>
  <c r="D78" i="51"/>
  <c r="D79" i="51"/>
  <c r="D80" i="51"/>
  <c r="D81" i="51"/>
  <c r="D82" i="51"/>
  <c r="D83" i="51"/>
  <c r="D84" i="51"/>
  <c r="D85" i="51"/>
  <c r="D86" i="51"/>
  <c r="D87" i="51"/>
  <c r="D88" i="51"/>
  <c r="D89" i="51"/>
  <c r="D90" i="51"/>
  <c r="D91" i="51"/>
  <c r="D93" i="51"/>
  <c r="K20" i="44" l="1"/>
  <c r="K15" i="48"/>
  <c r="K19" i="43"/>
  <c r="K19" i="40"/>
  <c r="J15" i="39" l="1"/>
  <c r="J15" i="48" l="1"/>
  <c r="J28" i="44"/>
  <c r="J20" i="44"/>
  <c r="J19" i="43" l="1"/>
  <c r="J19" i="40"/>
  <c r="C15" i="48" l="1"/>
  <c r="H19" i="43"/>
  <c r="I19" i="43" l="1"/>
  <c r="I15" i="48" l="1"/>
  <c r="I20" i="44"/>
  <c r="I15" i="46" l="1"/>
  <c r="I19" i="40"/>
  <c r="I13" i="45" l="1"/>
  <c r="I15" i="39" l="1"/>
  <c r="H15" i="46" l="1"/>
  <c r="H18" i="45"/>
  <c r="H20" i="44"/>
  <c r="G15" i="48" l="1"/>
  <c r="G20" i="44"/>
  <c r="D17" i="49" l="1"/>
  <c r="E17" i="49"/>
  <c r="C17" i="49"/>
</calcChain>
</file>

<file path=xl/sharedStrings.xml><?xml version="1.0" encoding="utf-8"?>
<sst xmlns="http://schemas.openxmlformats.org/spreadsheetml/2006/main" count="484" uniqueCount="208">
  <si>
    <t>Volver Índice</t>
  </si>
  <si>
    <t>Columna1</t>
  </si>
  <si>
    <t>1.1</t>
  </si>
  <si>
    <t>1.2</t>
  </si>
  <si>
    <t>1.3</t>
  </si>
  <si>
    <t xml:space="preserve">1. </t>
  </si>
  <si>
    <t xml:space="preserve">2. </t>
  </si>
  <si>
    <t>2.1</t>
  </si>
  <si>
    <t xml:space="preserve">2.2 </t>
  </si>
  <si>
    <t>2.3</t>
  </si>
  <si>
    <t>Estadística de bibliotecas en Asturias</t>
  </si>
  <si>
    <t>Usuarios</t>
  </si>
  <si>
    <t xml:space="preserve">Socios activos </t>
  </si>
  <si>
    <t>Visitantes</t>
  </si>
  <si>
    <t>Bibliotecas según titularidad</t>
  </si>
  <si>
    <t>Fondos totales según tipo de documento</t>
  </si>
  <si>
    <t>Fondos de nueva incorporación según tipo de documento</t>
  </si>
  <si>
    <t>Infraestructuras y fondos bibliográficos</t>
  </si>
  <si>
    <t>3.1</t>
  </si>
  <si>
    <t>Préstamo presencial según tipo de documento</t>
  </si>
  <si>
    <t>3.2</t>
  </si>
  <si>
    <t>Préstamo interbibliotecario</t>
  </si>
  <si>
    <t>3.3</t>
  </si>
  <si>
    <t>3. Actividad de préstamo</t>
  </si>
  <si>
    <t>4.1</t>
  </si>
  <si>
    <t>Actividades culturales por tipo y número de participantes en las mismas</t>
  </si>
  <si>
    <t>Presencia en redes sociales</t>
  </si>
  <si>
    <t>1.  Usuarios</t>
  </si>
  <si>
    <t>2016</t>
  </si>
  <si>
    <t>2017</t>
  </si>
  <si>
    <t>2018</t>
  </si>
  <si>
    <t>Total</t>
  </si>
  <si>
    <t xml:space="preserve">1.2 Socios activos </t>
  </si>
  <si>
    <t>1.3 Visitantes</t>
  </si>
  <si>
    <t>2.  Infraestructuras</t>
  </si>
  <si>
    <t>2.1 Bibliotecas según titularidad</t>
  </si>
  <si>
    <t>Autonómica</t>
  </si>
  <si>
    <t>Municipal</t>
  </si>
  <si>
    <t>2.2 Fondos incorporados en el ejercicio de referencia, según tipo de documento</t>
  </si>
  <si>
    <t>Libros</t>
  </si>
  <si>
    <t>Vídeos</t>
  </si>
  <si>
    <t>Documentos sonoros</t>
  </si>
  <si>
    <t>Documentos electrónicos</t>
  </si>
  <si>
    <t>Otros</t>
  </si>
  <si>
    <t>Publicaciones periódicas</t>
  </si>
  <si>
    <t>3.  Actividad de préstamo</t>
  </si>
  <si>
    <t>3.1 Préstamo presencial, según tipo de documento</t>
  </si>
  <si>
    <t>Consultas en el catálogo de la red</t>
  </si>
  <si>
    <t xml:space="preserve">4.2  </t>
  </si>
  <si>
    <t>Acceso a internet</t>
  </si>
  <si>
    <t>4.1 Consultas en el catálogo de la red</t>
  </si>
  <si>
    <t>4.2 Acceso a internet</t>
  </si>
  <si>
    <t>4.3</t>
  </si>
  <si>
    <t>4.4</t>
  </si>
  <si>
    <t>5. Principales cifras por concejos</t>
  </si>
  <si>
    <t>5.1</t>
  </si>
  <si>
    <t>5.2</t>
  </si>
  <si>
    <t>Préstamo personal</t>
  </si>
  <si>
    <t>Visitas</t>
  </si>
  <si>
    <t>Documentos audiovisuales</t>
  </si>
  <si>
    <t>Otros documentos</t>
  </si>
  <si>
    <t>Fondos</t>
  </si>
  <si>
    <t>Allande</t>
  </si>
  <si>
    <t>Aller</t>
  </si>
  <si>
    <t>Avilés</t>
  </si>
  <si>
    <t>Belmonte de Miranda</t>
  </si>
  <si>
    <t>Bimenes</t>
  </si>
  <si>
    <t>Boal</t>
  </si>
  <si>
    <t>Cabrales (1 cerrada)</t>
  </si>
  <si>
    <t>Cabranes</t>
  </si>
  <si>
    <t>Candamo</t>
  </si>
  <si>
    <t>Cangas de Onís</t>
  </si>
  <si>
    <t>Cangas del Narcea</t>
  </si>
  <si>
    <t>Caravia</t>
  </si>
  <si>
    <t>Carreño</t>
  </si>
  <si>
    <t>Caso (cerrada)</t>
  </si>
  <si>
    <t>Castrillón</t>
  </si>
  <si>
    <t>Castropol</t>
  </si>
  <si>
    <t>Coaña</t>
  </si>
  <si>
    <t>Colunga</t>
  </si>
  <si>
    <t>Corvera de Asturias</t>
  </si>
  <si>
    <t>Degaña</t>
  </si>
  <si>
    <t>Franco, El</t>
  </si>
  <si>
    <t>Gijón</t>
  </si>
  <si>
    <t>Gozón</t>
  </si>
  <si>
    <t>Grado</t>
  </si>
  <si>
    <t>Grandas de Salime</t>
  </si>
  <si>
    <t>Langreo</t>
  </si>
  <si>
    <t>Lena</t>
  </si>
  <si>
    <t>Valdés</t>
  </si>
  <si>
    <t>Llanera</t>
  </si>
  <si>
    <t>Llanes</t>
  </si>
  <si>
    <t>Mieres</t>
  </si>
  <si>
    <t>Nava</t>
  </si>
  <si>
    <t>Navia</t>
  </si>
  <si>
    <t>Noreña</t>
  </si>
  <si>
    <t>Onís</t>
  </si>
  <si>
    <t>Oviedo</t>
  </si>
  <si>
    <t>Parres</t>
  </si>
  <si>
    <t>Peñamellera Alta (cerradas)</t>
  </si>
  <si>
    <t>Peñamellera Baja</t>
  </si>
  <si>
    <t>Pesoz (cerrada)</t>
  </si>
  <si>
    <t>Piloña</t>
  </si>
  <si>
    <t xml:space="preserve">Ponga 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</si>
  <si>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</si>
  <si>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</si>
  <si>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</si>
  <si>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</si>
  <si>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</si>
  <si>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</si>
  <si>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</si>
  <si>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</si>
  <si>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</si>
  <si>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</si>
  <si>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Tirso de Abres</t>
  </si>
  <si>
    <t>Santa Eulalia de Oscos (cerrada)</t>
  </si>
  <si>
    <t>Sariego</t>
  </si>
  <si>
    <t>Siero</t>
  </si>
  <si>
    <t>Sobrescobio</t>
  </si>
  <si>
    <t>Somiedo</t>
  </si>
  <si>
    <t>Soto del Barco</t>
  </si>
  <si>
    <t>Tapia de Casariego</t>
  </si>
  <si>
    <t>Teverga</t>
  </si>
  <si>
    <t>Tineo</t>
  </si>
  <si>
    <t>Vegadeo</t>
  </si>
  <si>
    <t>Villanueva de Oscos (cerrada)</t>
  </si>
  <si>
    <t>Villaviciosa</t>
  </si>
  <si>
    <t>Total Asturias</t>
  </si>
  <si>
    <t>Puntos de servicio y fondos de la red de bibliotecas públicas</t>
  </si>
  <si>
    <t xml:space="preserve">Número de visitantes y préstamo personal de la red de bibliotecas públicas </t>
  </si>
  <si>
    <t>4. Otros servicios</t>
  </si>
  <si>
    <t>Visualizaciones</t>
  </si>
  <si>
    <t>Total socios activos</t>
  </si>
  <si>
    <t>Total documentos de acceso</t>
  </si>
  <si>
    <t>Préstamo adultos</t>
  </si>
  <si>
    <t xml:space="preserve">    Libros</t>
  </si>
  <si>
    <t xml:space="preserve">    Vídeos</t>
  </si>
  <si>
    <t xml:space="preserve">    Documentos sonoros</t>
  </si>
  <si>
    <t xml:space="preserve">    Publicaciones periódicas</t>
  </si>
  <si>
    <t xml:space="preserve">    Documentos electrónicos</t>
  </si>
  <si>
    <t xml:space="preserve">    Otros materiales</t>
  </si>
  <si>
    <t xml:space="preserve">    Total</t>
  </si>
  <si>
    <t>Préstamo infantil</t>
  </si>
  <si>
    <t>Préstamos efectuados</t>
  </si>
  <si>
    <t>Préstamos recibidos</t>
  </si>
  <si>
    <t>Consultas del catálogo en línea (OPAC)</t>
  </si>
  <si>
    <t>Total acceso</t>
  </si>
  <si>
    <t>4.3 Presencia en internet y redes sociales</t>
  </si>
  <si>
    <t>4.4 Actividades culturales</t>
  </si>
  <si>
    <t>ACTIVIDADES ORGANIZADAS POR LAS BIBLIOTECAS</t>
  </si>
  <si>
    <t xml:space="preserve">    Número de actividades </t>
  </si>
  <si>
    <t xml:space="preserve">    Número de asistentes adultos</t>
  </si>
  <si>
    <t>TOTAL ACTIVIDADES</t>
  </si>
  <si>
    <t>ACTIVIDADES ORGANIZADAS POR TERCEROS</t>
  </si>
  <si>
    <t>Socios / Documentos de acceso</t>
  </si>
  <si>
    <t>Visitas página web</t>
  </si>
  <si>
    <t>Visitas Blogs</t>
  </si>
  <si>
    <t>Número de seguidores en redes sociales:</t>
  </si>
  <si>
    <t xml:space="preserve">    Facebook</t>
  </si>
  <si>
    <t xml:space="preserve">    Twitter</t>
  </si>
  <si>
    <t xml:space="preserve">    Otras</t>
  </si>
  <si>
    <t xml:space="preserve">   Número de asistentes infantil</t>
  </si>
  <si>
    <t xml:space="preserve">   Número de asistentes total</t>
  </si>
  <si>
    <t>2.3 Fondos totales, según tipo de documento</t>
  </si>
  <si>
    <t>3.3 Préstamo interbibliotecario</t>
  </si>
  <si>
    <t>2019</t>
  </si>
  <si>
    <t>3.2 Préstamo digital</t>
  </si>
  <si>
    <t>Préstamo a través de eBiblio Asturias (libros, revistas, etc.)</t>
  </si>
  <si>
    <t xml:space="preserve">    Adulto </t>
  </si>
  <si>
    <t xml:space="preserve">    Infantil</t>
  </si>
  <si>
    <t>Préstamo a través de e-Film Asturies (contenidos audiovisuales)</t>
  </si>
  <si>
    <t>-</t>
  </si>
  <si>
    <t>Total préstamo digital</t>
  </si>
  <si>
    <t>Préstamo digital</t>
  </si>
  <si>
    <t>Amieva (cerrada)</t>
  </si>
  <si>
    <t>Santo Adriano (cerrada)</t>
  </si>
  <si>
    <t>Ibias (no tiene)</t>
  </si>
  <si>
    <t>Illas (no tiene)</t>
  </si>
  <si>
    <t>San Martín de Oscos  (cerrada)</t>
  </si>
  <si>
    <t>Yernes y Tameza (no tiene)</t>
  </si>
  <si>
    <t xml:space="preserve">Documentos electrónicos </t>
  </si>
  <si>
    <t>Número de sesiones  conexión WIFI</t>
  </si>
  <si>
    <t>Sesiones adultos</t>
  </si>
  <si>
    <t xml:space="preserve">Sesiones infantil </t>
  </si>
  <si>
    <t>2020</t>
  </si>
  <si>
    <t xml:space="preserve">Socios (carnés de lector único y tarjetas ciudadanas) </t>
  </si>
  <si>
    <t>Nota: Durante el ejercicio 2020 las bibliotecas permanecieron cerradas desde mediados de marzo hasta junio</t>
  </si>
  <si>
    <t>Nota</t>
  </si>
  <si>
    <t xml:space="preserve">1.1 Socios (carnés de lector único y tarjetas ciudadanas) </t>
  </si>
  <si>
    <t>Puntos de servicio</t>
  </si>
  <si>
    <t xml:space="preserve">Cudillero </t>
  </si>
  <si>
    <t>2021</t>
  </si>
  <si>
    <t>2022</t>
  </si>
  <si>
    <t xml:space="preserve">Taramundi </t>
  </si>
  <si>
    <t>Laviana (1 cerrada)</t>
  </si>
  <si>
    <t>Muros de Nalón (1 cerrada)</t>
  </si>
  <si>
    <t xml:space="preserve">Villayón </t>
  </si>
  <si>
    <t>Laviana 1 cerrada)</t>
  </si>
  <si>
    <t>Villayón</t>
  </si>
  <si>
    <t>2023</t>
  </si>
  <si>
    <t>914.488 </t>
  </si>
  <si>
    <t>17.889 </t>
  </si>
  <si>
    <t>Illano (cerrada)</t>
  </si>
  <si>
    <t>Morcín (cerrada)</t>
  </si>
  <si>
    <t>2024</t>
  </si>
  <si>
    <t>5.1 Puntos de servicio y fondos de la red de bibliotecas públicas del Principado de Asturias. 2024</t>
  </si>
  <si>
    <t>5.2 Número de visitantes y préstamo personal de la red de bibliotecas públicas del Principado de Asturias. 2024</t>
  </si>
  <si>
    <t>Piloña (1 cerrada)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</si>
</sst>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Arial Narrow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1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rgb="FF0070C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2" fillId="0" borderId="0"/>
    <xf numFmtId="0" fontId="4" fillId="0" borderId="0"/>
    <xf numFmtId="0" fontId="8" fillId="0" borderId="0"/>
    <xf numFmtId="0" fontId="13" fillId="0" borderId="0" applyNumberFormat="0" applyFill="0" applyBorder="0" applyAlignment="0" applyProtection="0"/>
    <xf numFmtId="0" fontId="8" fillId="0" borderId="0"/>
  </cellStyleXfs>
  <cellXfs count="92">
    <xf numFmtId="0" fontId="0" fillId="0" borderId="0" xfId="0"/>
    <xf numFmtId="0" fontId="8" fillId="2" borderId="0" xfId="6" applyFill="1"/>
    <xf numFmtId="0" fontId="9" fillId="2" borderId="0" xfId="6" applyFont="1" applyFill="1"/>
    <xf numFmtId="0" fontId="10" fillId="2" borderId="0" xfId="6" applyFont="1" applyFill="1"/>
    <xf numFmtId="0" fontId="1" fillId="2" borderId="0" xfId="6" applyFont="1" applyFill="1"/>
    <xf numFmtId="0" fontId="11" fillId="2" borderId="0" xfId="6" applyFont="1" applyFill="1"/>
    <xf numFmtId="0" fontId="7" fillId="2" borderId="0" xfId="6" applyFont="1" applyFill="1"/>
    <xf numFmtId="0" fontId="14" fillId="0" borderId="0" xfId="7" applyFont="1"/>
    <xf numFmtId="0" fontId="13" fillId="0" borderId="0" xfId="7" applyFill="1"/>
    <xf numFmtId="0" fontId="12" fillId="0" borderId="0" xfId="8" applyFont="1"/>
    <xf numFmtId="0" fontId="11" fillId="0" borderId="0" xfId="8" applyFont="1" applyFill="1"/>
    <xf numFmtId="0" fontId="16" fillId="0" borderId="0" xfId="8" applyFont="1" applyFill="1"/>
    <xf numFmtId="0" fontId="18" fillId="0" borderId="0" xfId="8" applyFont="1" applyFill="1"/>
    <xf numFmtId="0" fontId="17" fillId="0" borderId="0" xfId="8" applyFont="1" applyFill="1" applyBorder="1" applyAlignment="1">
      <alignment horizontal="center" vertical="center" wrapText="1"/>
    </xf>
    <xf numFmtId="0" fontId="15" fillId="0" borderId="0" xfId="8" applyFont="1" applyFill="1" applyBorder="1" applyAlignment="1">
      <alignment horizontal="left" vertical="top" wrapText="1"/>
    </xf>
    <xf numFmtId="4" fontId="16" fillId="0" borderId="0" xfId="8" applyNumberFormat="1" applyFont="1" applyFill="1" applyBorder="1" applyAlignment="1">
      <alignment vertical="top" wrapText="1"/>
    </xf>
    <xf numFmtId="0" fontId="15" fillId="0" borderId="0" xfId="8" applyFont="1" applyFill="1" applyAlignment="1">
      <alignment horizontal="left" vertical="top"/>
    </xf>
    <xf numFmtId="0" fontId="15" fillId="0" borderId="0" xfId="8" applyFont="1" applyFill="1"/>
    <xf numFmtId="17" fontId="15" fillId="0" borderId="0" xfId="8" quotePrefix="1" applyNumberFormat="1" applyFont="1" applyFill="1" applyBorder="1" applyAlignment="1">
      <alignment horizontal="left" vertical="top" wrapText="1"/>
    </xf>
    <xf numFmtId="0" fontId="15" fillId="0" borderId="0" xfId="8" quotePrefix="1" applyFont="1" applyFill="1" applyBorder="1" applyAlignment="1">
      <alignment horizontal="left" vertical="top" wrapText="1"/>
    </xf>
    <xf numFmtId="3" fontId="15" fillId="0" borderId="0" xfId="8" applyNumberFormat="1" applyFont="1" applyFill="1" applyBorder="1" applyAlignment="1">
      <alignment vertical="top" wrapText="1"/>
    </xf>
    <xf numFmtId="0" fontId="19" fillId="2" borderId="0" xfId="6" applyFont="1" applyFill="1"/>
    <xf numFmtId="0" fontId="13" fillId="2" borderId="0" xfId="7" applyFill="1"/>
    <xf numFmtId="0" fontId="15" fillId="0" borderId="0" xfId="3" applyFont="1" applyFill="1" applyAlignment="1">
      <alignment horizontal="left" vertical="top" wrapText="1"/>
    </xf>
    <xf numFmtId="0" fontId="16" fillId="0" borderId="0" xfId="8" applyNumberFormat="1" applyFont="1" applyFill="1" applyBorder="1" applyAlignment="1">
      <alignment horizontal="center" vertical="center" wrapText="1"/>
    </xf>
    <xf numFmtId="0" fontId="16" fillId="0" borderId="0" xfId="8" applyFont="1" applyFill="1" applyBorder="1" applyAlignment="1">
      <alignment horizontal="left" vertical="top" wrapText="1"/>
    </xf>
    <xf numFmtId="0" fontId="16" fillId="0" borderId="0" xfId="3" applyFont="1" applyFill="1" applyAlignment="1">
      <alignment horizontal="center" vertical="center" wrapText="1"/>
    </xf>
    <xf numFmtId="0" fontId="15" fillId="0" borderId="0" xfId="3" applyFont="1" applyFill="1" applyAlignment="1">
      <alignment horizontal="left" wrapText="1"/>
    </xf>
    <xf numFmtId="17" fontId="15" fillId="0" borderId="0" xfId="8" quotePrefix="1" applyNumberFormat="1" applyFont="1" applyFill="1" applyBorder="1" applyAlignment="1">
      <alignment horizontal="left" wrapText="1"/>
    </xf>
    <xf numFmtId="0" fontId="16" fillId="0" borderId="0" xfId="8" applyFont="1" applyFill="1" applyBorder="1" applyAlignment="1">
      <alignment horizontal="left" wrapText="1"/>
    </xf>
    <xf numFmtId="0" fontId="15" fillId="0" borderId="0" xfId="3" quotePrefix="1" applyFont="1" applyFill="1" applyAlignment="1">
      <alignment horizontal="left" wrapText="1"/>
    </xf>
    <xf numFmtId="0" fontId="21" fillId="0" borderId="0" xfId="8" applyFont="1"/>
    <xf numFmtId="0" fontId="22" fillId="0" borderId="0" xfId="8" applyFont="1" applyFill="1"/>
    <xf numFmtId="17" fontId="16" fillId="0" borderId="0" xfId="8" quotePrefix="1" applyNumberFormat="1" applyFont="1" applyFill="1" applyBorder="1" applyAlignment="1">
      <alignment horizontal="left" vertical="top" wrapText="1"/>
    </xf>
    <xf numFmtId="0" fontId="15" fillId="0" borderId="0" xfId="3" quotePrefix="1" applyFont="1" applyFill="1" applyAlignment="1">
      <alignment horizontal="left" vertical="top" wrapText="1"/>
    </xf>
    <xf numFmtId="0" fontId="16" fillId="0" borderId="0" xfId="3" quotePrefix="1" applyFont="1" applyFill="1" applyAlignment="1">
      <alignment horizontal="left" vertical="top" wrapText="1"/>
    </xf>
    <xf numFmtId="0" fontId="16" fillId="0" borderId="0" xfId="3" applyFont="1" applyFill="1" applyAlignment="1">
      <alignment horizontal="left" vertical="top" wrapText="1"/>
    </xf>
    <xf numFmtId="0" fontId="23" fillId="2" borderId="0" xfId="6" applyFont="1" applyFill="1"/>
    <xf numFmtId="0" fontId="16" fillId="0" borderId="0" xfId="8" quotePrefix="1" applyFont="1" applyFill="1" applyBorder="1" applyAlignment="1">
      <alignment horizontal="left" vertical="top" wrapText="1"/>
    </xf>
    <xf numFmtId="0" fontId="21" fillId="0" borderId="0" xfId="8" applyFont="1" applyBorder="1"/>
    <xf numFmtId="3" fontId="16" fillId="0" borderId="0" xfId="8" applyNumberFormat="1" applyFont="1" applyFill="1" applyBorder="1" applyAlignment="1">
      <alignment vertical="top" wrapText="1"/>
    </xf>
    <xf numFmtId="3" fontId="15" fillId="0" borderId="0" xfId="3" applyNumberFormat="1" applyFont="1" applyFill="1" applyAlignment="1">
      <alignment vertical="top" wrapText="1"/>
    </xf>
    <xf numFmtId="3" fontId="24" fillId="0" borderId="0" xfId="8" applyNumberFormat="1" applyFont="1"/>
    <xf numFmtId="3" fontId="25" fillId="0" borderId="0" xfId="8" applyNumberFormat="1" applyFont="1"/>
    <xf numFmtId="3" fontId="16" fillId="0" borderId="0" xfId="3" applyNumberFormat="1" applyFont="1" applyFill="1" applyAlignment="1">
      <alignment vertical="top" wrapText="1"/>
    </xf>
    <xf numFmtId="3" fontId="20" fillId="0" borderId="0" xfId="3" applyNumberFormat="1" applyFont="1" applyFill="1" applyAlignment="1">
      <alignment horizontal="right" vertical="top" wrapText="1"/>
    </xf>
    <xf numFmtId="3" fontId="26" fillId="0" borderId="0" xfId="3" applyNumberFormat="1" applyFont="1" applyFill="1" applyAlignment="1">
      <alignment horizontal="right" vertical="top" wrapText="1"/>
    </xf>
    <xf numFmtId="3" fontId="15" fillId="0" borderId="0" xfId="3" applyNumberFormat="1" applyFont="1" applyFill="1" applyAlignment="1">
      <alignment horizontal="right" wrapText="1"/>
    </xf>
    <xf numFmtId="3" fontId="15" fillId="0" borderId="0" xfId="3" applyNumberFormat="1" applyFont="1" applyFill="1" applyAlignment="1">
      <alignment horizontal="right" vertical="top" wrapText="1"/>
    </xf>
    <xf numFmtId="3" fontId="15" fillId="0" borderId="0" xfId="8" quotePrefix="1" applyNumberFormat="1" applyFont="1" applyFill="1" applyBorder="1" applyAlignment="1">
      <alignment horizontal="right" wrapText="1"/>
    </xf>
    <xf numFmtId="3" fontId="15" fillId="0" borderId="0" xfId="8" applyNumberFormat="1" applyFont="1" applyFill="1" applyBorder="1" applyAlignment="1">
      <alignment horizontal="right" vertical="top" wrapText="1"/>
    </xf>
    <xf numFmtId="3" fontId="15" fillId="0" borderId="0" xfId="3" quotePrefix="1" applyNumberFormat="1" applyFont="1" applyFill="1" applyAlignment="1">
      <alignment horizontal="right" wrapText="1"/>
    </xf>
    <xf numFmtId="0" fontId="15" fillId="0" borderId="0" xfId="3" quotePrefix="1" applyFont="1" applyFill="1" applyBorder="1" applyAlignment="1">
      <alignment horizontal="left" vertical="top" wrapText="1"/>
    </xf>
    <xf numFmtId="3" fontId="15" fillId="0" borderId="0" xfId="3" applyNumberFormat="1" applyFont="1" applyFill="1" applyBorder="1" applyAlignment="1">
      <alignment vertical="top" wrapText="1"/>
    </xf>
    <xf numFmtId="4" fontId="20" fillId="0" borderId="0" xfId="3" applyNumberFormat="1" applyFont="1" applyFill="1" applyAlignment="1">
      <alignment horizontal="right" vertical="top" wrapText="1"/>
    </xf>
    <xf numFmtId="0" fontId="15" fillId="0" borderId="2" xfId="8" quotePrefix="1" applyFont="1" applyFill="1" applyBorder="1" applyAlignment="1">
      <alignment horizontal="left" vertical="top" wrapText="1"/>
    </xf>
    <xf numFmtId="3" fontId="15" fillId="0" borderId="2" xfId="8" applyNumberFormat="1" applyFont="1" applyFill="1" applyBorder="1" applyAlignment="1">
      <alignment vertical="top" wrapText="1"/>
    </xf>
    <xf numFmtId="3" fontId="20" fillId="0" borderId="2" xfId="3" applyNumberFormat="1" applyFont="1" applyFill="1" applyBorder="1" applyAlignment="1">
      <alignment horizontal="right" vertical="top" wrapText="1"/>
    </xf>
    <xf numFmtId="0" fontId="15" fillId="0" borderId="2" xfId="3" applyFont="1" applyFill="1" applyBorder="1" applyAlignment="1">
      <alignment horizontal="left" vertical="top" wrapText="1"/>
    </xf>
    <xf numFmtId="3" fontId="15" fillId="0" borderId="2" xfId="3" applyNumberFormat="1" applyFont="1" applyFill="1" applyBorder="1" applyAlignment="1">
      <alignment horizontal="right" vertical="top" wrapText="1"/>
    </xf>
    <xf numFmtId="0" fontId="15" fillId="0" borderId="0" xfId="8" applyFont="1"/>
    <xf numFmtId="0" fontId="15" fillId="0" borderId="3" xfId="3" applyFont="1" applyFill="1" applyBorder="1" applyAlignment="1">
      <alignment horizontal="left" vertical="top" wrapText="1"/>
    </xf>
    <xf numFmtId="3" fontId="15" fillId="0" borderId="3" xfId="3" applyNumberFormat="1" applyFont="1" applyFill="1" applyBorder="1" applyAlignment="1">
      <alignment vertical="top" wrapText="1"/>
    </xf>
    <xf numFmtId="0" fontId="16" fillId="0" borderId="2" xfId="3" applyFont="1" applyFill="1" applyBorder="1" applyAlignment="1">
      <alignment horizontal="left" vertical="top" wrapText="1"/>
    </xf>
    <xf numFmtId="3" fontId="16" fillId="0" borderId="2" xfId="3" applyNumberFormat="1" applyFont="1" applyFill="1" applyBorder="1" applyAlignment="1">
      <alignment vertical="top" wrapText="1"/>
    </xf>
    <xf numFmtId="3" fontId="16" fillId="0" borderId="2" xfId="8" applyNumberFormat="1" applyFont="1" applyFill="1" applyBorder="1" applyAlignment="1">
      <alignment vertical="top" wrapText="1"/>
    </xf>
    <xf numFmtId="0" fontId="15" fillId="0" borderId="2" xfId="3" quotePrefix="1" applyFont="1" applyFill="1" applyBorder="1" applyAlignment="1">
      <alignment horizontal="left" vertical="top" wrapText="1"/>
    </xf>
    <xf numFmtId="3" fontId="15" fillId="0" borderId="2" xfId="3" applyNumberFormat="1" applyFont="1" applyFill="1" applyBorder="1" applyAlignment="1">
      <alignment vertical="top" wrapText="1"/>
    </xf>
    <xf numFmtId="0" fontId="15" fillId="3" borderId="0" xfId="3" applyNumberFormat="1" applyFont="1" applyFill="1" applyBorder="1" applyAlignment="1">
      <alignment horizontal="left" wrapText="1"/>
    </xf>
    <xf numFmtId="0" fontId="15" fillId="0" borderId="0" xfId="3" applyNumberFormat="1" applyFont="1" applyBorder="1" applyAlignment="1">
      <alignment horizontal="left" wrapText="1"/>
    </xf>
    <xf numFmtId="0" fontId="15" fillId="0" borderId="0" xfId="8" quotePrefix="1" applyNumberFormat="1" applyFont="1" applyFill="1" applyBorder="1" applyAlignment="1">
      <alignment horizontal="left" wrapText="1"/>
    </xf>
    <xf numFmtId="0" fontId="28" fillId="0" borderId="0" xfId="3" applyFont="1" applyFill="1" applyAlignment="1">
      <alignment horizontal="center" vertical="center" wrapText="1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right" vertical="top" wrapText="1"/>
    </xf>
    <xf numFmtId="3" fontId="27" fillId="0" borderId="0" xfId="3" applyNumberFormat="1" applyFont="1" applyFill="1" applyAlignment="1">
      <alignment horizontal="right" vertical="top" wrapText="1"/>
    </xf>
    <xf numFmtId="0" fontId="20" fillId="0" borderId="0" xfId="3" applyFont="1" applyFill="1" applyAlignment="1">
      <alignment horizontal="right" vertical="top" wrapText="1"/>
    </xf>
    <xf numFmtId="0" fontId="27" fillId="0" borderId="0" xfId="3" applyFont="1" applyFill="1" applyAlignment="1">
      <alignment horizontal="right" vertical="top" wrapText="1"/>
    </xf>
    <xf numFmtId="3" fontId="20" fillId="0" borderId="0" xfId="3" applyNumberFormat="1" applyFont="1" applyFill="1" applyBorder="1" applyAlignment="1">
      <alignment horizontal="right" vertical="top" wrapText="1"/>
    </xf>
    <xf numFmtId="3" fontId="26" fillId="0" borderId="0" xfId="3" applyNumberFormat="1" applyFont="1" applyFill="1" applyBorder="1" applyAlignment="1">
      <alignment horizontal="right" vertical="top" wrapText="1"/>
    </xf>
    <xf numFmtId="3" fontId="26" fillId="0" borderId="5" xfId="3" applyNumberFormat="1" applyFont="1" applyFill="1" applyBorder="1" applyAlignment="1">
      <alignment horizontal="right" vertical="top" wrapText="1"/>
    </xf>
    <xf numFmtId="3" fontId="26" fillId="0" borderId="2" xfId="3" applyNumberFormat="1" applyFont="1" applyFill="1" applyBorder="1" applyAlignment="1">
      <alignment horizontal="right" vertical="top" wrapText="1"/>
    </xf>
    <xf numFmtId="0" fontId="29" fillId="0" borderId="0" xfId="6" applyFont="1" applyFill="1" applyAlignment="1">
      <alignment horizontal="right"/>
    </xf>
    <xf numFmtId="0" fontId="30" fillId="0" borderId="0" xfId="3" applyFont="1" applyFill="1" applyAlignment="1">
      <alignment horizontal="center" vertical="center" wrapText="1"/>
    </xf>
    <xf numFmtId="3" fontId="31" fillId="0" borderId="0" xfId="3" applyNumberFormat="1" applyFont="1" applyFill="1" applyAlignment="1">
      <alignment horizontal="right" vertical="top" wrapText="1"/>
    </xf>
    <xf numFmtId="0" fontId="12" fillId="0" borderId="0" xfId="8" applyFont="1" applyAlignment="1">
      <alignment horizontal="right"/>
    </xf>
    <xf numFmtId="0" fontId="16" fillId="0" borderId="0" xfId="3" applyFont="1" applyFill="1" applyAlignment="1">
      <alignment horizontal="right" vertical="center" wrapText="1"/>
    </xf>
    <xf numFmtId="0" fontId="16" fillId="0" borderId="0" xfId="8" applyFont="1" applyFill="1" applyAlignment="1">
      <alignment horizontal="right"/>
    </xf>
    <xf numFmtId="0" fontId="16" fillId="0" borderId="0" xfId="8" applyNumberFormat="1" applyFont="1" applyFill="1" applyBorder="1" applyAlignment="1">
      <alignment horizontal="right" vertical="center" wrapText="1"/>
    </xf>
    <xf numFmtId="0" fontId="15" fillId="0" borderId="0" xfId="8" applyFont="1" applyFill="1" applyAlignment="1">
      <alignment horizontal="right"/>
    </xf>
    <xf numFmtId="3" fontId="32" fillId="0" borderId="0" xfId="0" applyNumberFormat="1" applyFont="1" applyAlignment="1">
      <alignment horizontal="center" vertical="top"/>
    </xf>
    <xf numFmtId="0" fontId="16" fillId="0" borderId="4" xfId="8" applyNumberFormat="1" applyFont="1" applyBorder="1" applyAlignment="1">
      <alignment horizontal="center" vertical="center" wrapText="1"/>
    </xf>
    <xf numFmtId="0" fontId="16" fillId="0" borderId="1" xfId="8" applyNumberFormat="1" applyFont="1" applyBorder="1" applyAlignment="1">
      <alignment horizontal="center" vertical="center" wrapText="1"/>
    </xf>
  </cellXfs>
  <cellStyles count="9">
    <cellStyle name="Hipervínculo" xfId="7" builtinId="8"/>
    <cellStyle name="Hipervínculo 2" xfId="1"/>
    <cellStyle name="Moneda 2" xfId="2"/>
    <cellStyle name="Normal" xfId="0" builtinId="0"/>
    <cellStyle name="Normal 2" xfId="3"/>
    <cellStyle name="Normal 2 2" xfId="4"/>
    <cellStyle name="Normal 2 3" xfId="8"/>
    <cellStyle name="Normal 3" xfId="6"/>
    <cellStyle name="Normal 7" xfId="5"/>
  </cellStyles>
  <dxfs count="1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/>
        <right/>
        <top/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/>
        <right/>
        <top/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/>
        <right/>
        <top/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/>
        <right/>
        <top/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/>
        <right/>
        <top/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127142</xdr:colOff>
      <xdr:row>0</xdr:row>
      <xdr:rowOff>97387</xdr:rowOff>
    </xdr:from>
    <xdr:to>
      <xdr:col>3</xdr:col>
      <xdr:colOff>3170117</xdr:colOff>
      <xdr:row>3</xdr:row>
      <xdr:rowOff>67804</xdr:rowOff>
    </xdr:to>
    <xdr:grpSp>
      <xdr:nvGrpSpPr>
        <xdr:cNvPr id="48" name="Group 17"/>
        <xdr:cNvGrpSpPr>
          <a:grpSpLocks/>
        </xdr:cNvGrpSpPr>
      </xdr:nvGrpSpPr>
      <xdr:grpSpPr bwMode="auto">
        <a:xfrm>
          <a:off x="374792" y="97387"/>
          <a:ext cx="3576375" cy="541917"/>
          <a:chOff x="3266" y="926"/>
          <a:chExt cx="6390" cy="858"/>
        </a:xfrm>
      </xdr:grpSpPr>
      <xdr:sp macro="" textlink="">
        <xdr:nvSpPr>
          <xdr:cNvPr id="49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52" name="Text Box 18"/>
          <xdr:cNvSpPr txBox="1">
            <a:spLocks noChangeArrowheads="1"/>
          </xdr:cNvSpPr>
        </xdr:nvSpPr>
        <xdr:spPr bwMode="auto">
          <a:xfrm>
            <a:off x="3321" y="1405"/>
            <a:ext cx="5845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 pitchFamily="2" charset="0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 pitchFamily="2" charset="0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 pitchFamily="2" charset="0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544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595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561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66675</xdr:rowOff>
    </xdr:from>
    <xdr:to>
      <xdr:col>2</xdr:col>
      <xdr:colOff>4500</xdr:colOff>
      <xdr:row>3</xdr:row>
      <xdr:rowOff>37092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342900" y="66675"/>
          <a:ext cx="3547800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60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612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628650</xdr:colOff>
      <xdr:row>2</xdr:row>
      <xdr:rowOff>160917</xdr:rowOff>
    </xdr:to>
    <xdr:grpSp>
      <xdr:nvGrpSpPr>
        <xdr:cNvPr id="12" name="Group 17"/>
        <xdr:cNvGrpSpPr>
          <a:grpSpLocks/>
        </xdr:cNvGrpSpPr>
      </xdr:nvGrpSpPr>
      <xdr:grpSpPr bwMode="auto">
        <a:xfrm>
          <a:off x="247650" y="0"/>
          <a:ext cx="4572000" cy="541917"/>
          <a:chOff x="3266" y="926"/>
          <a:chExt cx="6390" cy="858"/>
        </a:xfrm>
      </xdr:grpSpPr>
      <xdr:sp macro="" textlink="">
        <xdr:nvSpPr>
          <xdr:cNvPr id="1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6" name="Text Box 18"/>
          <xdr:cNvSpPr txBox="1">
            <a:spLocks noChangeArrowheads="1"/>
          </xdr:cNvSpPr>
        </xdr:nvSpPr>
        <xdr:spPr bwMode="auto">
          <a:xfrm>
            <a:off x="3321" y="1405"/>
            <a:ext cx="545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790575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600450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45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790575</xdr:colOff>
      <xdr:row>2</xdr:row>
      <xdr:rowOff>160917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47650" y="0"/>
          <a:ext cx="3600450" cy="541917"/>
          <a:chOff x="3266" y="926"/>
          <a:chExt cx="6390" cy="858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3321" y="1405"/>
            <a:ext cx="545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1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1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2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  <a:p>
            <a:pPr algn="l" rtl="0">
              <a:defRPr sz="1000"/>
            </a:pPr>
            <a:endParaRPr lang="es-ES" sz="800" b="0" i="0" u="none" strike="noStrike" baseline="0">
              <a:solidFill>
                <a:srgbClr val="000080"/>
              </a:solidFill>
              <a:latin typeface="Asturica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4500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595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4500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595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4500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47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4500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9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697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4500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748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4500</xdr:colOff>
      <xdr:row>2</xdr:row>
      <xdr:rowOff>160917</xdr:rowOff>
    </xdr:to>
    <xdr:grpSp>
      <xdr:nvGrpSpPr>
        <xdr:cNvPr id="12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1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6" name="Text Box 18"/>
          <xdr:cNvSpPr txBox="1">
            <a:spLocks noChangeArrowheads="1"/>
          </xdr:cNvSpPr>
        </xdr:nvSpPr>
        <xdr:spPr bwMode="auto">
          <a:xfrm>
            <a:off x="3321" y="1405"/>
            <a:ext cx="581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Tabla2" displayName="Tabla2" ref="B12:K13" totalsRowShown="0" headerRowDxfId="177" dataDxfId="176" headerRowCellStyle="Normal 2" dataCellStyle="Normal 2">
  <tableColumns count="10">
    <tableColumn id="1" name="Columna1" dataDxfId="175" dataCellStyle="Normal 2"/>
    <tableColumn id="2" name="2016" dataDxfId="174" dataCellStyle="Normal 2"/>
    <tableColumn id="3" name="2017" dataDxfId="173" dataCellStyle="Normal 2"/>
    <tableColumn id="4" name="2018" dataDxfId="172" dataCellStyle="Normal 2"/>
    <tableColumn id="5" name="2019" dataDxfId="171" dataCellStyle="Normal 2 3"/>
    <tableColumn id="6" name="2020" dataDxfId="170" dataCellStyle="Normal 2 3"/>
    <tableColumn id="7" name="2021" dataDxfId="169"/>
    <tableColumn id="8" name="2022" dataDxfId="168" dataCellStyle="Normal 2"/>
    <tableColumn id="9" name="2023" dataDxfId="167" dataCellStyle="Normal 2 3"/>
    <tableColumn id="10" name="2024" dataDxfId="166" dataCellStyle="Normal 2 3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id="12" name="Tabla23456910111213" displayName="Tabla23456910111213" ref="B12:K14" totalsRowShown="0" headerRowDxfId="69" dataDxfId="68" headerRowCellStyle="Normal 2" dataCellStyle="Normal 2">
  <tableColumns count="10">
    <tableColumn id="1" name="Columna1" dataDxfId="67" dataCellStyle="Normal 2"/>
    <tableColumn id="2" name="2016" dataDxfId="66" dataCellStyle="Normal 2"/>
    <tableColumn id="3" name="2017" dataDxfId="65" dataCellStyle="Normal 2"/>
    <tableColumn id="4" name="2018" dataDxfId="64" dataCellStyle="Normal 2"/>
    <tableColumn id="5" name="2019" dataDxfId="63" dataCellStyle="Normal 2"/>
    <tableColumn id="6" name="2020" dataDxfId="62" dataCellStyle="Normal 2"/>
    <tableColumn id="7" name="2021" dataDxfId="61" dataCellStyle="Normal 2"/>
    <tableColumn id="8" name="2022" dataDxfId="60" dataCellStyle="Normal 2"/>
    <tableColumn id="9" name="2023" dataDxfId="59" dataCellStyle="Normal 2"/>
    <tableColumn id="10" name="2024" dataDxfId="58" dataCellStyle="Normal 2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3" name="Tabla2345691011121314" displayName="Tabla2345691011121314" ref="B12:K17" totalsRowShown="0" headerRowDxfId="57" dataDxfId="56" headerRowCellStyle="Normal 2" dataCellStyle="Normal 2">
  <tableColumns count="10">
    <tableColumn id="1" name="Columna1" dataDxfId="55" dataCellStyle="Normal 2"/>
    <tableColumn id="2" name="2016" dataDxfId="54" dataCellStyle="Normal 2"/>
    <tableColumn id="3" name="2017" dataDxfId="53" dataCellStyle="Normal 2"/>
    <tableColumn id="4" name="2018" dataDxfId="52" dataCellStyle="Normal 2"/>
    <tableColumn id="5" name="2019" dataDxfId="51" dataCellStyle="Normal 2"/>
    <tableColumn id="6" name="2020" dataDxfId="50" dataCellStyle="Normal 2"/>
    <tableColumn id="7" name="2021" dataDxfId="49" dataCellStyle="Normal 2"/>
    <tableColumn id="8" name="2022" dataDxfId="48" dataCellStyle="Normal 2"/>
    <tableColumn id="9" name="2023" dataDxfId="47" dataCellStyle="Normal 2"/>
    <tableColumn id="10" name="2024" dataDxfId="46" dataCellStyle="Normal 2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15" name="Tabla23456910111213141516" displayName="Tabla23456910111213141516" ref="B12:K20" totalsRowShown="0" headerRowDxfId="45" dataDxfId="44" headerRowCellStyle="Normal 2" dataCellStyle="Normal 2">
  <tableColumns count="10">
    <tableColumn id="1" name="Columna1" dataDxfId="43" dataCellStyle="Normal 2"/>
    <tableColumn id="2" name="2016" dataDxfId="42" dataCellStyle="Normal 2"/>
    <tableColumn id="3" name="2017" dataDxfId="41" dataCellStyle="Normal 2"/>
    <tableColumn id="4" name="2018" dataDxfId="40" dataCellStyle="Normal 2"/>
    <tableColumn id="5" name="2019" dataDxfId="39" dataCellStyle="Normal 2"/>
    <tableColumn id="6" name="2020" dataDxfId="38" dataCellStyle="Normal 2"/>
    <tableColumn id="7" name="2021" dataDxfId="37" dataCellStyle="Normal 2"/>
    <tableColumn id="8" name="2022" dataDxfId="36" dataCellStyle="Normal 2"/>
    <tableColumn id="9" name="2023" dataDxfId="35" dataCellStyle="Normal 2"/>
    <tableColumn id="10" name="2024" dataDxfId="34" dataCellStyle="Normal 2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id="18" name="Tabla23456910111213141519" displayName="Tabla23456910111213141519" ref="B12:K21" totalsRowShown="0" headerRowDxfId="33" dataDxfId="32" headerRowCellStyle="Normal 2" dataCellStyle="Normal 2">
  <tableColumns count="10">
    <tableColumn id="1" name="Columna1" dataDxfId="31" dataCellStyle="Normal 2"/>
    <tableColumn id="2" name="2016" dataDxfId="30" dataCellStyle="Normal 2"/>
    <tableColumn id="3" name="2017" dataDxfId="29" dataCellStyle="Normal 2"/>
    <tableColumn id="4" name="2018" dataDxfId="28" dataCellStyle="Normal 2"/>
    <tableColumn id="5" name="2019" dataDxfId="27" dataCellStyle="Normal 2"/>
    <tableColumn id="6" name="2020" dataDxfId="26" dataCellStyle="Normal 2"/>
    <tableColumn id="7" name="2021" dataDxfId="25" dataCellStyle="Normal 2"/>
    <tableColumn id="8" name="2022" dataDxfId="24" dataCellStyle="Normal 2"/>
    <tableColumn id="9" name="2023" dataDxfId="23" dataCellStyle="Normal 2"/>
    <tableColumn id="10" name="2024" dataDxfId="22" dataCellStyle="Normal 2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id="7" name="Tabla234569101112131415168" displayName="Tabla234569101112131415168" ref="B13:I93" totalsRowShown="0" headerRowDxfId="21" dataDxfId="20" headerRowCellStyle="Normal 2" dataCellStyle="Normal 2">
  <tableColumns count="8">
    <tableColumn id="1" name="Columna1" dataDxfId="19" dataCellStyle="Normal 2"/>
    <tableColumn id="8" name="Puntos de servicio" dataDxfId="18" dataCellStyle="Normal 2"/>
    <tableColumn id="2" name="Total" dataDxfId="17" dataCellStyle="Normal 2">
      <calculatedColumnFormula>SUM(Tabla234569101112131415168[[#This Row],[Libros]:[Otros documentos]])</calculatedColumnFormula>
    </tableColumn>
    <tableColumn id="3" name="Libros" dataDxfId="16" dataCellStyle="Normal 2"/>
    <tableColumn id="4" name="Documentos sonoros" dataDxfId="15" dataCellStyle="Normal 2"/>
    <tableColumn id="5" name="Documentos audiovisuales" dataDxfId="14" dataCellStyle="Normal 2"/>
    <tableColumn id="6" name="Documentos electrónicos" dataDxfId="13" dataCellStyle="Normal 2"/>
    <tableColumn id="7" name="Otros documentos" dataDxfId="12" dataCellStyle="Normal 2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id="16" name="Tabla23456910111213141516817" displayName="Tabla23456910111213141516817" ref="B13:K93" totalsRowShown="0" headerRowDxfId="11" dataDxfId="10" headerRowCellStyle="Normal 2" dataCellStyle="Normal 2">
  <tableColumns count="10">
    <tableColumn id="1" name="Columna1" dataDxfId="9" dataCellStyle="Normal 2"/>
    <tableColumn id="11" name="Socios / Documentos de acceso" dataDxfId="8" dataCellStyle="Normal 2"/>
    <tableColumn id="2" name="Visitas" dataDxfId="7" dataCellStyle="Normal 2"/>
    <tableColumn id="3" name="Total" dataDxfId="6" dataCellStyle="Normal 2">
      <calculatedColumnFormula>SUM(Tabla23456910111213141516817[[#This Row],[Libros]:[Otros documentos]])</calculatedColumnFormula>
    </tableColumn>
    <tableColumn id="4" name="Libros" dataDxfId="5" dataCellStyle="Normal 2"/>
    <tableColumn id="5" name="Publicaciones periódicas" dataDxfId="4" dataCellStyle="Normal 2"/>
    <tableColumn id="6" name="Documentos sonoros" dataDxfId="3" dataCellStyle="Normal 2"/>
    <tableColumn id="7" name="Documentos audiovisuales" dataDxfId="2" dataCellStyle="Normal 2"/>
    <tableColumn id="8" name="Documentos electrónicos " dataDxfId="1" dataCellStyle="Normal 2"/>
    <tableColumn id="9" name="Otros documentos" dataDxfId="0" dataCellStyle="Normal 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a23" displayName="Tabla23" ref="B12:K13" totalsRowShown="0" headerRowDxfId="165" dataDxfId="164" headerRowCellStyle="Normal 2" dataCellStyle="Normal 2">
  <tableColumns count="10">
    <tableColumn id="1" name="Columna1" dataDxfId="163" dataCellStyle="Normal 2"/>
    <tableColumn id="2" name="2016" dataDxfId="162" dataCellStyle="Normal 2"/>
    <tableColumn id="3" name="2017" dataDxfId="161" dataCellStyle="Normal 2"/>
    <tableColumn id="4" name="2018" dataDxfId="160" dataCellStyle="Normal 2"/>
    <tableColumn id="5" name="2019" dataDxfId="159" dataCellStyle="Normal 2"/>
    <tableColumn id="6" name="2020" dataDxfId="158" dataCellStyle="Normal 2"/>
    <tableColumn id="7" name="2021" dataDxfId="157" dataCellStyle="Normal 2"/>
    <tableColumn id="8" name="2022" dataDxfId="156" dataCellStyle="Normal 2"/>
    <tableColumn id="9" name="2023" dataDxfId="155" dataCellStyle="Normal 2"/>
    <tableColumn id="10" name="2024" dataDxfId="154" dataCellStyle="Normal 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abla234" displayName="Tabla234" ref="B12:K13" totalsRowShown="0" headerRowDxfId="153" dataDxfId="152" headerRowCellStyle="Normal 2" dataCellStyle="Normal 2">
  <tableColumns count="10">
    <tableColumn id="1" name="Columna1" dataDxfId="151" dataCellStyle="Normal 2"/>
    <tableColumn id="2" name="2016" dataDxfId="150" dataCellStyle="Normal 2"/>
    <tableColumn id="3" name="2017" dataDxfId="149" dataCellStyle="Normal 2"/>
    <tableColumn id="4" name="2018" dataDxfId="148" dataCellStyle="Normal 2"/>
    <tableColumn id="5" name="2019" dataDxfId="147" dataCellStyle="Normal 2"/>
    <tableColumn id="6" name="2020" dataDxfId="146" dataCellStyle="Normal 2"/>
    <tableColumn id="7" name="2021" dataDxfId="145"/>
    <tableColumn id="8" name="2022" dataDxfId="144" dataCellStyle="Normal 2"/>
    <tableColumn id="9" name="2023" dataDxfId="143"/>
    <tableColumn id="10" name="2024" dataDxfId="14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4" name="Tabla2345" displayName="Tabla2345" ref="B12:K15" totalsRowShown="0" headerRowDxfId="141" dataDxfId="140" headerRowCellStyle="Normal 2" dataCellStyle="Normal 2">
  <tableColumns count="10">
    <tableColumn id="1" name="Columna1" dataDxfId="139" dataCellStyle="Normal 2"/>
    <tableColumn id="2" name="2016" dataDxfId="138" dataCellStyle="Normal 2"/>
    <tableColumn id="3" name="2017" dataDxfId="137" dataCellStyle="Normal 2"/>
    <tableColumn id="4" name="2018" dataDxfId="136" dataCellStyle="Normal 2"/>
    <tableColumn id="5" name="2019" dataDxfId="135" dataCellStyle="Normal 2"/>
    <tableColumn id="6" name="2020" dataDxfId="134" dataCellStyle="Normal 2"/>
    <tableColumn id="7" name="2021" dataDxfId="133" dataCellStyle="Normal 2"/>
    <tableColumn id="8" name="2022" dataDxfId="132" dataCellStyle="Normal 2"/>
    <tableColumn id="9" name="2023" dataDxfId="131" dataCellStyle="Normal 2"/>
    <tableColumn id="10" name="2024" dataDxfId="130" dataCellStyle="Normal 2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5" name="Tabla23456" displayName="Tabla23456" ref="B12:K19" totalsRowShown="0" headerRowDxfId="129" dataDxfId="128" headerRowCellStyle="Normal 2" dataCellStyle="Normal 2">
  <tableColumns count="10">
    <tableColumn id="1" name="Columna1" dataDxfId="127" dataCellStyle="Normal 2"/>
    <tableColumn id="2" name="2016" dataDxfId="126" dataCellStyle="Normal 2"/>
    <tableColumn id="3" name="2017" dataDxfId="125" dataCellStyle="Normal 2"/>
    <tableColumn id="4" name="2018" dataDxfId="124" dataCellStyle="Normal 2"/>
    <tableColumn id="5" name="2019" dataDxfId="123" dataCellStyle="Normal 2"/>
    <tableColumn id="6" name="2020" dataDxfId="122" dataCellStyle="Normal 2"/>
    <tableColumn id="7" name="2021" dataDxfId="121" dataCellStyle="Normal 2"/>
    <tableColumn id="8" name="2022" dataDxfId="120" dataCellStyle="Normal 2"/>
    <tableColumn id="9" name="2023" dataDxfId="119" dataCellStyle="Normal 2"/>
    <tableColumn id="10" name="2024" dataDxfId="118" dataCellStyle="Normal 2 3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8" name="Tabla234569" displayName="Tabla234569" ref="B12:K19" totalsRowShown="0" headerRowDxfId="117" dataDxfId="116" headerRowCellStyle="Normal 2" dataCellStyle="Normal 2">
  <tableColumns count="10">
    <tableColumn id="1" name="Columna1" dataDxfId="115" dataCellStyle="Normal 2"/>
    <tableColumn id="2" name="2016" dataDxfId="114" dataCellStyle="Normal 2 3"/>
    <tableColumn id="3" name="2017" dataDxfId="113" dataCellStyle="Normal 2 3"/>
    <tableColumn id="4" name="2018" dataDxfId="112" dataCellStyle="Normal 2 3"/>
    <tableColumn id="5" name="2019" dataDxfId="111" dataCellStyle="Normal 2"/>
    <tableColumn id="6" name="2020" dataDxfId="110" dataCellStyle="Normal 2"/>
    <tableColumn id="7" name="2021" dataDxfId="109" dataCellStyle="Normal 2"/>
    <tableColumn id="8" name="2022" dataDxfId="108" dataCellStyle="Normal 2"/>
    <tableColumn id="9" name="2023" dataDxfId="107" dataCellStyle="Normal 2 3"/>
    <tableColumn id="10" name="2024" dataDxfId="106" dataCellStyle="Normal 2 3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17" name="Tabla2345691018" displayName="Tabla2345691018" ref="B12:K28" totalsRowShown="0" headerRowDxfId="105" dataDxfId="104" headerRowCellStyle="Normal 2" dataCellStyle="Normal 2">
  <tableColumns count="10">
    <tableColumn id="1" name="Columna1" dataDxfId="103" dataCellStyle="Normal 2"/>
    <tableColumn id="2" name="2016" dataDxfId="102" dataCellStyle="Normal 2"/>
    <tableColumn id="3" name="2017" dataDxfId="101" dataCellStyle="Normal 2"/>
    <tableColumn id="4" name="2018" dataDxfId="100" dataCellStyle="Normal 2"/>
    <tableColumn id="5" name="2019" dataDxfId="99" dataCellStyle="Normal 2"/>
    <tableColumn id="6" name="2020" dataDxfId="98" dataCellStyle="Normal 2"/>
    <tableColumn id="7" name="2021" dataDxfId="97" dataCellStyle="Normal 2"/>
    <tableColumn id="8" name="2022" dataDxfId="96" dataCellStyle="Normal 2"/>
    <tableColumn id="9" name="2023" dataDxfId="95" dataCellStyle="Normal 2"/>
    <tableColumn id="10" name="2024" dataDxfId="94" dataCellStyle="Normal 2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10" name="Tabla2345691011" displayName="Tabla2345691011" ref="B12:K18" totalsRowShown="0" headerRowDxfId="93" dataDxfId="92" headerRowCellStyle="Normal 2" dataCellStyle="Normal 2">
  <tableColumns count="10">
    <tableColumn id="1" name="Columna1" dataDxfId="91" dataCellStyle="Normal 2"/>
    <tableColumn id="2" name="2016" dataDxfId="90" dataCellStyle="Normal 2"/>
    <tableColumn id="3" name="2017" dataDxfId="89" dataCellStyle="Normal 2"/>
    <tableColumn id="4" name="2018" dataDxfId="88" dataCellStyle="Normal 2"/>
    <tableColumn id="5" name="2019" dataDxfId="87" dataCellStyle="Normal 2"/>
    <tableColumn id="6" name="2020" dataDxfId="86" dataCellStyle="Normal 2"/>
    <tableColumn id="7" name="2021" dataDxfId="85" dataCellStyle="Normal 2"/>
    <tableColumn id="8" name="2022" dataDxfId="84" dataCellStyle="Normal 2"/>
    <tableColumn id="9" name="2023" dataDxfId="83" dataCellStyle="Normal 2"/>
    <tableColumn id="10" name="2024" dataDxfId="82" dataCellStyle="Normal 2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11" name="Tabla234569101112" displayName="Tabla234569101112" ref="B12:K15" totalsRowShown="0" headerRowDxfId="81" dataDxfId="80" headerRowCellStyle="Normal 2" dataCellStyle="Normal 2">
  <tableColumns count="10">
    <tableColumn id="1" name="Columna1" dataDxfId="79" dataCellStyle="Normal 2"/>
    <tableColumn id="2" name="2016" dataDxfId="78" dataCellStyle="Normal 2"/>
    <tableColumn id="3" name="2017" dataDxfId="77" dataCellStyle="Normal 2"/>
    <tableColumn id="4" name="2018" dataDxfId="76" dataCellStyle="Normal 2"/>
    <tableColumn id="5" name="2019" dataDxfId="75" dataCellStyle="Normal 2"/>
    <tableColumn id="6" name="2020" dataDxfId="74" dataCellStyle="Normal 2"/>
    <tableColumn id="7" name="2021" dataDxfId="73" dataCellStyle="Normal 2"/>
    <tableColumn id="8" name="2022" dataDxfId="72" dataCellStyle="Normal 2"/>
    <tableColumn id="9" name="2023" dataDxfId="71" dataCellStyle="Normal 2"/>
    <tableColumn id="10" name="2024" dataDxfId="7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abSelected="1" zoomScaleNormal="100" workbookViewId="0">
      <selection activeCell="J21" sqref="J21"/>
    </sheetView>
  </sheetViews>
  <sheetFormatPr baseColWidth="10" defaultRowHeight="15" x14ac:dyDescent="0.25"/>
  <cols>
    <col min="1" max="2" width="3.7109375" style="1" customWidth="1"/>
    <col min="3" max="3" width="4.28515625" style="1" customWidth="1"/>
    <col min="4" max="4" width="61.7109375" style="1" customWidth="1"/>
    <col min="5" max="16384" width="11.42578125" style="1"/>
  </cols>
  <sheetData>
    <row r="1" spans="1:9" ht="15" customHeight="1" x14ac:dyDescent="0.25"/>
    <row r="2" spans="1:9" ht="15" customHeight="1" x14ac:dyDescent="0.25"/>
    <row r="3" spans="1:9" ht="15" customHeight="1" x14ac:dyDescent="0.25"/>
    <row r="4" spans="1:9" ht="15" customHeight="1" x14ac:dyDescent="0.25"/>
    <row r="5" spans="1:9" ht="15" customHeight="1" x14ac:dyDescent="0.3">
      <c r="C5" s="2"/>
      <c r="D5" s="2"/>
      <c r="E5" s="2"/>
    </row>
    <row r="6" spans="1:9" ht="15" customHeight="1" x14ac:dyDescent="0.3">
      <c r="C6" s="2"/>
      <c r="D6" s="2"/>
      <c r="E6" s="2"/>
    </row>
    <row r="7" spans="1:9" ht="15" customHeight="1" x14ac:dyDescent="0.3">
      <c r="B7" s="2" t="s">
        <v>10</v>
      </c>
    </row>
    <row r="8" spans="1:9" ht="15" customHeight="1" x14ac:dyDescent="0.3">
      <c r="B8" s="3"/>
      <c r="C8" s="3"/>
      <c r="D8" s="3"/>
      <c r="E8" s="3"/>
      <c r="F8" s="3"/>
      <c r="G8" s="3"/>
      <c r="H8" s="3"/>
      <c r="I8" s="3"/>
    </row>
    <row r="9" spans="1:9" ht="15" customHeight="1" x14ac:dyDescent="0.25">
      <c r="A9" s="4"/>
      <c r="B9" s="5" t="s">
        <v>5</v>
      </c>
      <c r="C9" s="6" t="s">
        <v>11</v>
      </c>
      <c r="D9" s="4"/>
      <c r="E9" s="4"/>
      <c r="F9" s="4"/>
      <c r="G9" s="4"/>
      <c r="H9" s="4"/>
      <c r="I9" s="4"/>
    </row>
    <row r="10" spans="1:9" ht="15" customHeight="1" x14ac:dyDescent="0.25">
      <c r="A10" s="4"/>
      <c r="B10" s="6"/>
      <c r="C10" s="81" t="s">
        <v>2</v>
      </c>
      <c r="D10" s="8" t="s">
        <v>185</v>
      </c>
      <c r="E10" s="4"/>
      <c r="F10" s="4"/>
      <c r="G10" s="4"/>
      <c r="H10" s="4"/>
      <c r="I10" s="4"/>
    </row>
    <row r="11" spans="1:9" ht="15" customHeight="1" x14ac:dyDescent="0.25">
      <c r="A11" s="4"/>
      <c r="B11" s="6"/>
      <c r="C11" s="81" t="s">
        <v>3</v>
      </c>
      <c r="D11" s="8" t="s">
        <v>12</v>
      </c>
      <c r="E11" s="4"/>
      <c r="F11" s="4"/>
      <c r="G11" s="4"/>
      <c r="H11" s="4"/>
      <c r="I11" s="4"/>
    </row>
    <row r="12" spans="1:9" ht="15" customHeight="1" x14ac:dyDescent="0.25">
      <c r="A12" s="4"/>
      <c r="B12" s="6"/>
      <c r="C12" s="81" t="s">
        <v>4</v>
      </c>
      <c r="D12" s="8" t="s">
        <v>13</v>
      </c>
      <c r="E12" s="4"/>
      <c r="F12" s="4"/>
      <c r="G12" s="4"/>
      <c r="H12" s="4"/>
      <c r="I12" s="4"/>
    </row>
    <row r="14" spans="1:9" x14ac:dyDescent="0.25">
      <c r="B14" s="21" t="s">
        <v>6</v>
      </c>
      <c r="C14" s="21" t="s">
        <v>17</v>
      </c>
    </row>
    <row r="15" spans="1:9" x14ac:dyDescent="0.25">
      <c r="C15" s="1" t="s">
        <v>7</v>
      </c>
      <c r="D15" s="22" t="s">
        <v>14</v>
      </c>
    </row>
    <row r="16" spans="1:9" x14ac:dyDescent="0.25">
      <c r="C16" s="1" t="s">
        <v>8</v>
      </c>
      <c r="D16" s="22" t="s">
        <v>16</v>
      </c>
    </row>
    <row r="17" spans="2:4" x14ac:dyDescent="0.25">
      <c r="C17" s="1" t="s">
        <v>9</v>
      </c>
      <c r="D17" s="22" t="s">
        <v>15</v>
      </c>
    </row>
    <row r="19" spans="2:4" x14ac:dyDescent="0.25">
      <c r="B19" s="21" t="s">
        <v>23</v>
      </c>
    </row>
    <row r="20" spans="2:4" x14ac:dyDescent="0.25">
      <c r="C20" s="1" t="s">
        <v>18</v>
      </c>
      <c r="D20" s="22" t="s">
        <v>19</v>
      </c>
    </row>
    <row r="21" spans="2:4" x14ac:dyDescent="0.25">
      <c r="C21" s="1" t="s">
        <v>20</v>
      </c>
      <c r="D21" s="22" t="s">
        <v>173</v>
      </c>
    </row>
    <row r="22" spans="2:4" x14ac:dyDescent="0.25">
      <c r="C22" s="1" t="s">
        <v>22</v>
      </c>
      <c r="D22" s="22" t="s">
        <v>21</v>
      </c>
    </row>
    <row r="24" spans="2:4" x14ac:dyDescent="0.25">
      <c r="B24" s="37" t="s">
        <v>130</v>
      </c>
      <c r="C24" s="21"/>
    </row>
    <row r="25" spans="2:4" x14ac:dyDescent="0.25">
      <c r="C25" s="1" t="s">
        <v>24</v>
      </c>
      <c r="D25" s="22" t="s">
        <v>47</v>
      </c>
    </row>
    <row r="26" spans="2:4" x14ac:dyDescent="0.25">
      <c r="C26" s="1" t="s">
        <v>48</v>
      </c>
      <c r="D26" s="22" t="s">
        <v>49</v>
      </c>
    </row>
    <row r="27" spans="2:4" x14ac:dyDescent="0.25">
      <c r="C27" s="1" t="s">
        <v>52</v>
      </c>
      <c r="D27" s="22" t="s">
        <v>26</v>
      </c>
    </row>
    <row r="28" spans="2:4" x14ac:dyDescent="0.25">
      <c r="C28" s="1" t="s">
        <v>53</v>
      </c>
      <c r="D28" s="22" t="s">
        <v>25</v>
      </c>
    </row>
    <row r="30" spans="2:4" x14ac:dyDescent="0.25">
      <c r="B30" s="21" t="s">
        <v>54</v>
      </c>
      <c r="C30" s="21"/>
    </row>
    <row r="31" spans="2:4" x14ac:dyDescent="0.25">
      <c r="C31" s="1" t="s">
        <v>55</v>
      </c>
      <c r="D31" s="22" t="s">
        <v>128</v>
      </c>
    </row>
    <row r="32" spans="2:4" x14ac:dyDescent="0.25">
      <c r="C32" s="1" t="s">
        <v>56</v>
      </c>
      <c r="D32" s="22" t="s">
        <v>129</v>
      </c>
    </row>
    <row r="34" spans="2:2" x14ac:dyDescent="0.25">
      <c r="B34" s="22" t="s">
        <v>187</v>
      </c>
    </row>
  </sheetData>
  <hyperlinks>
    <hyperlink ref="D10" location="'1.1'!A1" display="Datos avance mensuales. Total convenios"/>
    <hyperlink ref="D12" location="'1.3'!A1" display="Datos avance mensuales. Convenios de ámbito superior a la empresa"/>
    <hyperlink ref="D15" location="'2.1'!A1" display="Datos anuales. Total convenios"/>
    <hyperlink ref="D16" location="'2.2'!A1" display="Datos anuales. Convenios de empresa"/>
    <hyperlink ref="D17" location="'2.3'!A1" display="Datos anuales. Convenios de ámbito superior a la empresa"/>
    <hyperlink ref="D20" location="'3.1'!A1" display="Préstamo presencial según tipo de documento"/>
    <hyperlink ref="D21" location="'3.2'!A1" display="Préstamo a través de eBiblio Asturias"/>
    <hyperlink ref="D22" location="'3.3'!A1" display="Préstamo interbibliotecario"/>
    <hyperlink ref="D25" location="'4.1'!A1" display="Consultas en el catálogo de la red"/>
    <hyperlink ref="D26" location="'4.2'!A1" display="Acceso a internet"/>
    <hyperlink ref="D28" location="'4.4'!A1" display="Actividades culturales por tipo y número de participantes en las mismas"/>
    <hyperlink ref="D27" location="'4.3'!A1" display="Presencia en redes sociales"/>
    <hyperlink ref="D11" location="'1.2'!A1" display="Socios activos "/>
    <hyperlink ref="D31" location="'5.1'!A1" display="Puntos de servicio y fondos de la red de bibliotecas públicas"/>
    <hyperlink ref="D32" location="'5.2'!A1" display="Número de visitantes y préstamo personal de la red de bibliotecas públicas "/>
    <hyperlink ref="B34" location="Notas!A1" display="Not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showGridLines="0" workbookViewId="0">
      <selection activeCell="K21" sqref="K21"/>
    </sheetView>
  </sheetViews>
  <sheetFormatPr baseColWidth="10" defaultColWidth="9.140625" defaultRowHeight="12.75" x14ac:dyDescent="0.2"/>
  <cols>
    <col min="1" max="1" width="3.7109375" style="9" customWidth="1"/>
    <col min="2" max="2" width="54.5703125" style="9" customWidth="1"/>
    <col min="3" max="6" width="6.42578125" style="9" bestFit="1" customWidth="1"/>
    <col min="7" max="7" width="5.42578125" style="9" bestFit="1" customWidth="1"/>
    <col min="8" max="11" width="6.42578125" style="9" bestFit="1" customWidth="1"/>
    <col min="12" max="16384" width="9.140625" style="9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</row>
    <row r="8" spans="2:11" ht="15" customHeight="1" x14ac:dyDescent="0.25">
      <c r="B8" s="10"/>
      <c r="C8" s="11"/>
      <c r="D8" s="11"/>
      <c r="E8" s="11"/>
    </row>
    <row r="9" spans="2:11" ht="15" customHeight="1" x14ac:dyDescent="0.25">
      <c r="B9" s="10" t="s">
        <v>45</v>
      </c>
      <c r="C9" s="11"/>
      <c r="D9" s="11"/>
      <c r="E9" s="11"/>
    </row>
    <row r="10" spans="2:11" ht="15" customHeight="1" x14ac:dyDescent="0.25">
      <c r="B10" s="10" t="s">
        <v>164</v>
      </c>
      <c r="C10" s="11"/>
      <c r="D10" s="11"/>
      <c r="E10" s="11"/>
    </row>
    <row r="11" spans="2:11" ht="15" customHeight="1" x14ac:dyDescent="0.2">
      <c r="B11" s="12"/>
      <c r="C11" s="11"/>
      <c r="D11" s="11"/>
      <c r="E11" s="11"/>
    </row>
    <row r="12" spans="2:11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26" t="s">
        <v>191</v>
      </c>
      <c r="I12" s="71" t="s">
        <v>192</v>
      </c>
      <c r="J12" s="82" t="s">
        <v>199</v>
      </c>
      <c r="K12" s="26" t="s">
        <v>204</v>
      </c>
    </row>
    <row r="13" spans="2:11" ht="15" customHeight="1" x14ac:dyDescent="0.2">
      <c r="B13" s="18" t="s">
        <v>143</v>
      </c>
      <c r="C13" s="20">
        <v>7724</v>
      </c>
      <c r="D13" s="20">
        <v>7430</v>
      </c>
      <c r="E13" s="20">
        <v>7408</v>
      </c>
      <c r="F13" s="45">
        <v>8087</v>
      </c>
      <c r="G13" s="45">
        <v>3506</v>
      </c>
      <c r="H13" s="45">
        <v>5895</v>
      </c>
      <c r="I13" s="74">
        <v>7414</v>
      </c>
      <c r="J13" s="83">
        <v>7430</v>
      </c>
      <c r="K13" s="45">
        <v>7410</v>
      </c>
    </row>
    <row r="14" spans="2:11" ht="15" customHeight="1" x14ac:dyDescent="0.2">
      <c r="B14" s="19" t="s">
        <v>144</v>
      </c>
      <c r="C14" s="20">
        <v>7168</v>
      </c>
      <c r="D14" s="20">
        <v>7259</v>
      </c>
      <c r="E14" s="20">
        <v>7797</v>
      </c>
      <c r="F14" s="45">
        <v>10590</v>
      </c>
      <c r="G14" s="45">
        <v>3699</v>
      </c>
      <c r="H14" s="45">
        <v>5848</v>
      </c>
      <c r="I14" s="74">
        <v>7290</v>
      </c>
      <c r="J14" s="83">
        <v>7476</v>
      </c>
      <c r="K14" s="45">
        <v>7885</v>
      </c>
    </row>
    <row r="15" spans="2:11" ht="15" customHeight="1" x14ac:dyDescent="0.2">
      <c r="B15" s="25" t="s">
        <v>31</v>
      </c>
      <c r="C15" s="40">
        <v>14892</v>
      </c>
      <c r="D15" s="40">
        <v>14689</v>
      </c>
      <c r="E15" s="40">
        <v>15205</v>
      </c>
      <c r="F15" s="46">
        <v>18677</v>
      </c>
      <c r="G15" s="46">
        <v>7205</v>
      </c>
      <c r="H15" s="46">
        <f>SUBTOTAL(109,H13:H14)</f>
        <v>11743</v>
      </c>
      <c r="I15" s="46">
        <f>SUBTOTAL(109,I13:I14)</f>
        <v>14704</v>
      </c>
      <c r="J15" s="46">
        <v>14906</v>
      </c>
      <c r="K15" s="46">
        <v>15295</v>
      </c>
    </row>
    <row r="16" spans="2:11" ht="15" customHeight="1" x14ac:dyDescent="0.2">
      <c r="B16" s="16"/>
      <c r="C16" s="17"/>
      <c r="D16" s="17"/>
      <c r="E16" s="17"/>
    </row>
    <row r="17" spans="2:2" ht="15" customHeight="1" x14ac:dyDescent="0.2"/>
    <row r="18" spans="2:2" ht="15" customHeight="1" x14ac:dyDescent="0.2"/>
    <row r="19" spans="2:2" ht="15" customHeight="1" x14ac:dyDescent="0.2">
      <c r="B19" s="7" t="s">
        <v>0</v>
      </c>
    </row>
    <row r="20" spans="2:2" ht="15" customHeight="1" x14ac:dyDescent="0.2"/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</sheetData>
  <hyperlinks>
    <hyperlink ref="B1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"/>
  <sheetViews>
    <sheetView showGridLines="0" workbookViewId="0">
      <selection activeCell="E21" sqref="E21"/>
    </sheetView>
  </sheetViews>
  <sheetFormatPr baseColWidth="10" defaultColWidth="9.140625" defaultRowHeight="12.75" x14ac:dyDescent="0.2"/>
  <cols>
    <col min="1" max="1" width="3.7109375" style="9" customWidth="1"/>
    <col min="2" max="2" width="54.5703125" style="9" customWidth="1"/>
    <col min="3" max="5" width="7.42578125" style="84" bestFit="1" customWidth="1"/>
    <col min="6" max="6" width="8.85546875" style="84" bestFit="1" customWidth="1"/>
    <col min="7" max="11" width="8.85546875" style="9" bestFit="1" customWidth="1"/>
    <col min="12" max="16384" width="9.140625" style="9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</row>
    <row r="8" spans="2:11" ht="15" customHeight="1" x14ac:dyDescent="0.25">
      <c r="B8" s="10"/>
      <c r="C8" s="86"/>
      <c r="D8" s="86"/>
      <c r="E8" s="86"/>
    </row>
    <row r="9" spans="2:11" ht="15" customHeight="1" x14ac:dyDescent="0.25">
      <c r="B9" s="10" t="s">
        <v>130</v>
      </c>
      <c r="C9" s="86"/>
      <c r="D9" s="86"/>
      <c r="E9" s="86"/>
    </row>
    <row r="10" spans="2:11" ht="15" customHeight="1" x14ac:dyDescent="0.25">
      <c r="B10" s="10" t="s">
        <v>50</v>
      </c>
      <c r="C10" s="86"/>
      <c r="D10" s="86"/>
      <c r="E10" s="86"/>
    </row>
    <row r="11" spans="2:11" ht="15" customHeight="1" x14ac:dyDescent="0.2">
      <c r="B11" s="12"/>
      <c r="C11" s="86"/>
      <c r="D11" s="86"/>
      <c r="E11" s="86"/>
    </row>
    <row r="12" spans="2:11" ht="30" customHeight="1" x14ac:dyDescent="0.2">
      <c r="B12" s="13" t="s">
        <v>1</v>
      </c>
      <c r="C12" s="87" t="s">
        <v>28</v>
      </c>
      <c r="D12" s="87" t="s">
        <v>29</v>
      </c>
      <c r="E12" s="87" t="s">
        <v>30</v>
      </c>
      <c r="F12" s="85" t="s">
        <v>165</v>
      </c>
      <c r="G12" s="26" t="s">
        <v>184</v>
      </c>
      <c r="H12" s="26" t="s">
        <v>191</v>
      </c>
      <c r="I12" s="71" t="s">
        <v>192</v>
      </c>
      <c r="J12" s="82" t="s">
        <v>199</v>
      </c>
      <c r="K12" s="26" t="s">
        <v>204</v>
      </c>
    </row>
    <row r="13" spans="2:11" ht="15" customHeight="1" x14ac:dyDescent="0.2">
      <c r="B13" s="18" t="s">
        <v>145</v>
      </c>
      <c r="C13" s="50">
        <v>813671</v>
      </c>
      <c r="D13" s="50">
        <v>865713</v>
      </c>
      <c r="E13" s="50">
        <v>884957</v>
      </c>
      <c r="F13" s="45">
        <v>957604</v>
      </c>
      <c r="G13" s="45">
        <v>1171455</v>
      </c>
      <c r="H13" s="45">
        <v>1358587</v>
      </c>
      <c r="I13" s="74">
        <v>1212219</v>
      </c>
      <c r="J13" s="74">
        <v>1019986</v>
      </c>
      <c r="K13" s="89">
        <v>1073446</v>
      </c>
    </row>
    <row r="14" spans="2:11" ht="15" customHeight="1" x14ac:dyDescent="0.2">
      <c r="B14" s="19" t="s">
        <v>131</v>
      </c>
      <c r="C14" s="50">
        <v>966452</v>
      </c>
      <c r="D14" s="50">
        <v>995611</v>
      </c>
      <c r="E14" s="50">
        <v>947585</v>
      </c>
      <c r="F14" s="45">
        <v>1021464</v>
      </c>
      <c r="G14" s="45">
        <v>917824</v>
      </c>
      <c r="H14" s="45">
        <v>1078843</v>
      </c>
      <c r="I14" s="74">
        <v>1050858</v>
      </c>
      <c r="J14" s="45" t="s">
        <v>200</v>
      </c>
      <c r="K14" s="89">
        <v>1119968</v>
      </c>
    </row>
    <row r="15" spans="2:11" ht="15" customHeight="1" x14ac:dyDescent="0.2">
      <c r="B15" s="16"/>
      <c r="C15" s="88"/>
      <c r="D15" s="88"/>
      <c r="E15" s="88"/>
    </row>
    <row r="16" spans="2:11" ht="15" customHeight="1" x14ac:dyDescent="0.2"/>
    <row r="17" spans="2:2" ht="15" customHeight="1" x14ac:dyDescent="0.2"/>
    <row r="18" spans="2:2" ht="15" customHeight="1" x14ac:dyDescent="0.2">
      <c r="B18" s="7" t="s">
        <v>0</v>
      </c>
    </row>
    <row r="19" spans="2:2" ht="15" customHeight="1" x14ac:dyDescent="0.2"/>
    <row r="20" spans="2:2" ht="15" customHeight="1" x14ac:dyDescent="0.2"/>
    <row r="21" spans="2:2" ht="15" customHeight="1" x14ac:dyDescent="0.2">
      <c r="B21" s="31"/>
    </row>
    <row r="22" spans="2:2" ht="15" customHeight="1" x14ac:dyDescent="0.2">
      <c r="B22" s="31"/>
    </row>
    <row r="23" spans="2:2" ht="15" customHeight="1" x14ac:dyDescent="0.2">
      <c r="B23" s="31"/>
    </row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</sheetData>
  <hyperlinks>
    <hyperlink ref="B1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"/>
  <sheetViews>
    <sheetView showGridLines="0" workbookViewId="0">
      <selection activeCell="L12" sqref="L12"/>
    </sheetView>
  </sheetViews>
  <sheetFormatPr baseColWidth="10" defaultColWidth="9.140625" defaultRowHeight="12.75" x14ac:dyDescent="0.2"/>
  <cols>
    <col min="1" max="1" width="3.7109375" style="9" customWidth="1"/>
    <col min="2" max="2" width="54.5703125" style="9" customWidth="1"/>
    <col min="3" max="6" width="7.42578125" style="9" bestFit="1" customWidth="1"/>
    <col min="7" max="11" width="6.42578125" style="9" bestFit="1" customWidth="1"/>
    <col min="12" max="16384" width="9.140625" style="9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</row>
    <row r="8" spans="2:11" ht="15" customHeight="1" x14ac:dyDescent="0.25">
      <c r="B8" s="10"/>
      <c r="C8" s="11"/>
      <c r="D8" s="11"/>
      <c r="E8" s="11"/>
    </row>
    <row r="9" spans="2:11" ht="15" customHeight="1" x14ac:dyDescent="0.25">
      <c r="B9" s="10" t="s">
        <v>130</v>
      </c>
      <c r="C9" s="11"/>
      <c r="D9" s="11"/>
      <c r="E9" s="11"/>
    </row>
    <row r="10" spans="2:11" ht="15" customHeight="1" x14ac:dyDescent="0.25">
      <c r="B10" s="10" t="s">
        <v>51</v>
      </c>
      <c r="C10" s="11"/>
      <c r="D10" s="11"/>
      <c r="E10" s="11"/>
    </row>
    <row r="11" spans="2:11" ht="15" customHeight="1" x14ac:dyDescent="0.2">
      <c r="B11" s="12"/>
      <c r="C11" s="11"/>
      <c r="D11" s="11"/>
      <c r="E11" s="11"/>
    </row>
    <row r="12" spans="2:11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26" t="s">
        <v>191</v>
      </c>
      <c r="I12" s="71" t="s">
        <v>192</v>
      </c>
      <c r="J12" s="71" t="s">
        <v>199</v>
      </c>
      <c r="K12" s="26" t="s">
        <v>204</v>
      </c>
    </row>
    <row r="13" spans="2:11" ht="15" customHeight="1" x14ac:dyDescent="0.2">
      <c r="B13" s="18" t="s">
        <v>182</v>
      </c>
      <c r="C13" s="20">
        <v>219226</v>
      </c>
      <c r="D13" s="20">
        <v>192087</v>
      </c>
      <c r="E13" s="20">
        <v>163424</v>
      </c>
      <c r="F13" s="45">
        <v>144020</v>
      </c>
      <c r="G13" s="45">
        <v>33239</v>
      </c>
      <c r="H13" s="45">
        <v>25539</v>
      </c>
      <c r="I13" s="74">
        <v>36706</v>
      </c>
      <c r="J13" s="74">
        <v>45995</v>
      </c>
      <c r="K13" s="74">
        <v>44405</v>
      </c>
    </row>
    <row r="14" spans="2:11" ht="15" customHeight="1" x14ac:dyDescent="0.2">
      <c r="B14" s="19" t="s">
        <v>183</v>
      </c>
      <c r="C14" s="20">
        <v>23862</v>
      </c>
      <c r="D14" s="20">
        <v>22758</v>
      </c>
      <c r="E14" s="20">
        <v>19201</v>
      </c>
      <c r="F14" s="45">
        <v>20553</v>
      </c>
      <c r="G14" s="45">
        <v>5576</v>
      </c>
      <c r="H14" s="45">
        <v>2450</v>
      </c>
      <c r="I14" s="74">
        <v>3286</v>
      </c>
      <c r="J14" s="74">
        <v>5012</v>
      </c>
      <c r="K14" s="74">
        <v>3768</v>
      </c>
    </row>
    <row r="15" spans="2:11" ht="15" customHeight="1" x14ac:dyDescent="0.2">
      <c r="B15" s="63" t="s">
        <v>146</v>
      </c>
      <c r="C15" s="65">
        <f>SUM(C13:C14)</f>
        <v>243088</v>
      </c>
      <c r="D15" s="65">
        <v>214845</v>
      </c>
      <c r="E15" s="65">
        <v>182625</v>
      </c>
      <c r="F15" s="65">
        <v>164573</v>
      </c>
      <c r="G15" s="65">
        <f>SUBTOTAL(109,G13:G14)</f>
        <v>38815</v>
      </c>
      <c r="H15" s="80">
        <v>27989</v>
      </c>
      <c r="I15" s="80">
        <f>SUBTOTAL(109,I13:I14)</f>
        <v>39992</v>
      </c>
      <c r="J15" s="80">
        <f>SUBTOTAL(109,J13:J14)</f>
        <v>51007</v>
      </c>
      <c r="K15" s="80">
        <f>SUBTOTAL(109,K13:K14)</f>
        <v>48173</v>
      </c>
    </row>
    <row r="16" spans="2:11" ht="15" customHeight="1" x14ac:dyDescent="0.2">
      <c r="B16" s="18"/>
      <c r="C16" s="20"/>
      <c r="D16" s="20"/>
      <c r="E16" s="20"/>
      <c r="F16" s="45"/>
      <c r="G16" s="45"/>
      <c r="H16" s="45"/>
      <c r="I16" s="74"/>
      <c r="J16" s="74"/>
      <c r="K16" s="74"/>
    </row>
    <row r="17" spans="2:11" ht="15" customHeight="1" x14ac:dyDescent="0.2">
      <c r="B17" s="36" t="s">
        <v>181</v>
      </c>
      <c r="C17" s="40">
        <v>79673</v>
      </c>
      <c r="D17" s="40">
        <v>70331</v>
      </c>
      <c r="E17" s="40">
        <v>57278</v>
      </c>
      <c r="F17" s="46">
        <v>72545</v>
      </c>
      <c r="G17" s="46">
        <v>23821</v>
      </c>
      <c r="H17" s="46">
        <v>23188</v>
      </c>
      <c r="I17" s="46">
        <v>38635</v>
      </c>
      <c r="J17" s="46">
        <v>43626</v>
      </c>
      <c r="K17" s="46">
        <v>56992</v>
      </c>
    </row>
    <row r="18" spans="2:11" ht="15" customHeight="1" x14ac:dyDescent="0.2">
      <c r="B18" s="16"/>
      <c r="C18" s="17"/>
      <c r="D18" s="17"/>
      <c r="E18" s="17"/>
    </row>
    <row r="19" spans="2:11" ht="15" customHeight="1" x14ac:dyDescent="0.2"/>
    <row r="20" spans="2:11" ht="15" customHeight="1" x14ac:dyDescent="0.2"/>
    <row r="21" spans="2:11" ht="15" customHeight="1" x14ac:dyDescent="0.2">
      <c r="B21" s="7" t="s">
        <v>0</v>
      </c>
    </row>
    <row r="22" spans="2:11" ht="15" customHeight="1" x14ac:dyDescent="0.2"/>
    <row r="23" spans="2:11" ht="15" customHeight="1" x14ac:dyDescent="0.2"/>
    <row r="24" spans="2:11" ht="15" customHeight="1" x14ac:dyDescent="0.2"/>
    <row r="25" spans="2:11" ht="15" customHeight="1" x14ac:dyDescent="0.2">
      <c r="B25" s="31"/>
    </row>
    <row r="26" spans="2:11" ht="15" customHeight="1" x14ac:dyDescent="0.2">
      <c r="B26" s="31"/>
    </row>
    <row r="27" spans="2:11" ht="15" customHeight="1" x14ac:dyDescent="0.2">
      <c r="B27" s="31"/>
    </row>
    <row r="28" spans="2:11" ht="15" customHeight="1" x14ac:dyDescent="0.2">
      <c r="B28" s="31"/>
    </row>
    <row r="30" spans="2:11" ht="15" customHeight="1" x14ac:dyDescent="0.2">
      <c r="B30" s="31"/>
    </row>
    <row r="31" spans="2:11" ht="15" customHeight="1" x14ac:dyDescent="0.2">
      <c r="B31" s="31"/>
    </row>
  </sheetData>
  <hyperlinks>
    <hyperlink ref="B21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4"/>
  <sheetViews>
    <sheetView showGridLines="0" workbookViewId="0">
      <selection activeCell="M13" sqref="M13"/>
    </sheetView>
  </sheetViews>
  <sheetFormatPr baseColWidth="10" defaultColWidth="9.140625" defaultRowHeight="12.75" x14ac:dyDescent="0.2"/>
  <cols>
    <col min="1" max="1" width="3.7109375" style="9" customWidth="1"/>
    <col min="2" max="2" width="54.5703125" style="9" customWidth="1"/>
    <col min="3" max="11" width="7.42578125" style="9" bestFit="1" customWidth="1"/>
    <col min="12" max="16384" width="9.140625" style="9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</row>
    <row r="8" spans="2:11" ht="15" customHeight="1" x14ac:dyDescent="0.25">
      <c r="B8" s="32"/>
      <c r="C8" s="11"/>
      <c r="D8" s="11"/>
      <c r="E8" s="11"/>
    </row>
    <row r="9" spans="2:11" ht="15" customHeight="1" x14ac:dyDescent="0.25">
      <c r="B9" s="10" t="s">
        <v>130</v>
      </c>
      <c r="C9" s="11"/>
      <c r="D9" s="11"/>
      <c r="E9" s="11"/>
    </row>
    <row r="10" spans="2:11" ht="15" customHeight="1" x14ac:dyDescent="0.25">
      <c r="B10" s="10" t="s">
        <v>147</v>
      </c>
      <c r="C10" s="11"/>
      <c r="D10" s="11"/>
      <c r="E10" s="11"/>
    </row>
    <row r="11" spans="2:11" ht="15" customHeight="1" x14ac:dyDescent="0.2">
      <c r="B11" s="12"/>
      <c r="C11" s="11"/>
      <c r="D11" s="11"/>
      <c r="E11" s="11"/>
    </row>
    <row r="12" spans="2:11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26" t="s">
        <v>191</v>
      </c>
      <c r="I12" s="26" t="s">
        <v>192</v>
      </c>
      <c r="J12" s="26" t="s">
        <v>199</v>
      </c>
      <c r="K12" s="26" t="s">
        <v>204</v>
      </c>
    </row>
    <row r="13" spans="2:11" ht="15" customHeight="1" x14ac:dyDescent="0.2">
      <c r="B13" s="23" t="s">
        <v>155</v>
      </c>
      <c r="C13" s="41">
        <v>317933</v>
      </c>
      <c r="D13" s="41">
        <v>358953</v>
      </c>
      <c r="E13" s="41">
        <v>297320</v>
      </c>
      <c r="F13" s="45">
        <v>183413</v>
      </c>
      <c r="G13" s="45">
        <v>142489</v>
      </c>
      <c r="H13" s="45">
        <v>118446</v>
      </c>
      <c r="I13" s="45">
        <v>214797</v>
      </c>
      <c r="J13" s="45">
        <v>202104</v>
      </c>
      <c r="K13" s="45">
        <v>242574</v>
      </c>
    </row>
    <row r="14" spans="2:11" ht="15" customHeight="1" x14ac:dyDescent="0.2">
      <c r="B14" s="61" t="s">
        <v>156</v>
      </c>
      <c r="C14" s="62">
        <v>282916</v>
      </c>
      <c r="D14" s="62">
        <v>202122</v>
      </c>
      <c r="E14" s="62">
        <v>181332</v>
      </c>
      <c r="F14" s="62">
        <v>157053</v>
      </c>
      <c r="G14" s="62">
        <v>113126</v>
      </c>
      <c r="H14" s="57">
        <v>107193</v>
      </c>
      <c r="I14" s="57">
        <v>157876</v>
      </c>
      <c r="J14" s="57">
        <v>100973</v>
      </c>
      <c r="K14" s="57">
        <v>257129</v>
      </c>
    </row>
    <row r="15" spans="2:11" ht="15" customHeight="1" x14ac:dyDescent="0.2">
      <c r="B15" s="18"/>
      <c r="C15" s="20"/>
      <c r="D15" s="20"/>
      <c r="E15" s="20"/>
      <c r="F15" s="45"/>
      <c r="G15" s="45"/>
      <c r="H15" s="45"/>
      <c r="I15" s="45"/>
      <c r="J15" s="45"/>
      <c r="K15" s="45"/>
    </row>
    <row r="16" spans="2:11" ht="15" customHeight="1" x14ac:dyDescent="0.2">
      <c r="B16" s="38" t="s">
        <v>157</v>
      </c>
      <c r="C16" s="20"/>
      <c r="D16" s="20"/>
      <c r="E16" s="20"/>
      <c r="F16" s="45"/>
      <c r="G16" s="45"/>
      <c r="H16" s="45"/>
      <c r="I16" s="45"/>
      <c r="J16" s="45"/>
      <c r="K16" s="45"/>
    </row>
    <row r="17" spans="2:11" ht="15" customHeight="1" x14ac:dyDescent="0.2">
      <c r="B17" s="18" t="s">
        <v>158</v>
      </c>
      <c r="C17" s="20">
        <v>43970</v>
      </c>
      <c r="D17" s="20">
        <v>46925</v>
      </c>
      <c r="E17" s="20">
        <v>53156</v>
      </c>
      <c r="F17" s="45">
        <v>58251</v>
      </c>
      <c r="G17" s="45">
        <v>70635</v>
      </c>
      <c r="H17" s="45">
        <v>76833</v>
      </c>
      <c r="I17" s="45">
        <v>79819</v>
      </c>
      <c r="J17" s="45">
        <v>91769</v>
      </c>
      <c r="K17" s="45">
        <v>99795</v>
      </c>
    </row>
    <row r="18" spans="2:11" ht="15" customHeight="1" x14ac:dyDescent="0.2">
      <c r="B18" s="18" t="s">
        <v>159</v>
      </c>
      <c r="C18" s="41">
        <v>10520</v>
      </c>
      <c r="D18" s="41">
        <v>12197</v>
      </c>
      <c r="E18" s="41">
        <v>13422</v>
      </c>
      <c r="F18" s="45">
        <v>13868</v>
      </c>
      <c r="G18" s="45">
        <v>14964</v>
      </c>
      <c r="H18" s="45">
        <v>15452</v>
      </c>
      <c r="I18" s="45">
        <v>16674</v>
      </c>
      <c r="J18" s="45" t="s">
        <v>201</v>
      </c>
      <c r="K18" s="45">
        <v>11779</v>
      </c>
    </row>
    <row r="19" spans="2:11" ht="15" customHeight="1" x14ac:dyDescent="0.2">
      <c r="B19" s="18" t="s">
        <v>160</v>
      </c>
      <c r="C19" s="41">
        <v>7902</v>
      </c>
      <c r="D19" s="41">
        <v>5961</v>
      </c>
      <c r="E19" s="41">
        <v>11896</v>
      </c>
      <c r="F19" s="45">
        <v>11377</v>
      </c>
      <c r="G19" s="45">
        <v>13034</v>
      </c>
      <c r="H19" s="45">
        <v>15735</v>
      </c>
      <c r="I19" s="45">
        <v>29966</v>
      </c>
      <c r="J19" s="45">
        <v>25302</v>
      </c>
      <c r="K19" s="45">
        <v>28234</v>
      </c>
    </row>
    <row r="20" spans="2:11" ht="15" customHeight="1" x14ac:dyDescent="0.2">
      <c r="B20" s="25" t="s">
        <v>31</v>
      </c>
      <c r="C20" s="40">
        <v>62392</v>
      </c>
      <c r="D20" s="40">
        <v>65083</v>
      </c>
      <c r="E20" s="40">
        <v>78474</v>
      </c>
      <c r="F20" s="46">
        <v>83496</v>
      </c>
      <c r="G20" s="46">
        <v>98633</v>
      </c>
      <c r="H20" s="46">
        <v>108020</v>
      </c>
      <c r="I20" s="46">
        <v>126459</v>
      </c>
      <c r="J20" s="46">
        <v>134960</v>
      </c>
      <c r="K20" s="46">
        <v>139808</v>
      </c>
    </row>
    <row r="21" spans="2:11" ht="15" customHeight="1" x14ac:dyDescent="0.2">
      <c r="B21" s="16"/>
      <c r="C21" s="17"/>
      <c r="D21" s="17"/>
      <c r="E21" s="17"/>
    </row>
    <row r="22" spans="2:11" ht="15" customHeight="1" x14ac:dyDescent="0.2"/>
    <row r="23" spans="2:11" ht="15" customHeight="1" x14ac:dyDescent="0.2"/>
    <row r="24" spans="2:11" ht="15" customHeight="1" x14ac:dyDescent="0.2">
      <c r="B24" s="7" t="s">
        <v>0</v>
      </c>
    </row>
    <row r="25" spans="2:11" ht="15" customHeight="1" x14ac:dyDescent="0.2"/>
    <row r="26" spans="2:11" ht="15" customHeight="1" x14ac:dyDescent="0.2"/>
    <row r="27" spans="2:11" ht="15" customHeight="1" x14ac:dyDescent="0.2"/>
    <row r="28" spans="2:11" ht="15" customHeight="1" x14ac:dyDescent="0.2">
      <c r="B28" s="31"/>
    </row>
    <row r="29" spans="2:11" ht="15" customHeight="1" x14ac:dyDescent="0.2">
      <c r="B29" s="39"/>
    </row>
    <row r="30" spans="2:11" ht="15" customHeight="1" x14ac:dyDescent="0.2">
      <c r="B30" s="39"/>
    </row>
    <row r="31" spans="2:11" ht="15" customHeight="1" x14ac:dyDescent="0.2">
      <c r="B31" s="39"/>
    </row>
    <row r="32" spans="2:11" ht="15" customHeight="1" x14ac:dyDescent="0.2">
      <c r="B32" s="39"/>
    </row>
    <row r="33" spans="2:2" ht="15" customHeight="1" x14ac:dyDescent="0.2">
      <c r="B33" s="31"/>
    </row>
    <row r="34" spans="2:2" ht="15" customHeight="1" x14ac:dyDescent="0.2"/>
  </sheetData>
  <hyperlinks>
    <hyperlink ref="B2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5"/>
  <sheetViews>
    <sheetView showGridLines="0" workbookViewId="0">
      <selection activeCell="E29" sqref="E29"/>
    </sheetView>
  </sheetViews>
  <sheetFormatPr baseColWidth="10" defaultColWidth="9.140625" defaultRowHeight="12.75" x14ac:dyDescent="0.2"/>
  <cols>
    <col min="1" max="1" width="3.7109375" style="9" customWidth="1"/>
    <col min="2" max="2" width="54.5703125" style="9" customWidth="1"/>
    <col min="3" max="4" width="8.85546875" style="9" bestFit="1" customWidth="1"/>
    <col min="5" max="5" width="7.85546875" style="9" bestFit="1" customWidth="1"/>
    <col min="6" max="6" width="8.85546875" style="9" bestFit="1" customWidth="1"/>
    <col min="7" max="11" width="7.85546875" style="9" bestFit="1" customWidth="1"/>
    <col min="12" max="16384" width="9.140625" style="9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</row>
    <row r="8" spans="2:11" ht="15" customHeight="1" x14ac:dyDescent="0.25">
      <c r="B8" s="32"/>
      <c r="C8" s="11"/>
      <c r="D8" s="11"/>
      <c r="E8" s="11"/>
    </row>
    <row r="9" spans="2:11" ht="15" customHeight="1" x14ac:dyDescent="0.25">
      <c r="B9" s="10" t="s">
        <v>130</v>
      </c>
      <c r="C9" s="11"/>
      <c r="D9" s="11"/>
      <c r="E9" s="11"/>
    </row>
    <row r="10" spans="2:11" ht="15" customHeight="1" x14ac:dyDescent="0.25">
      <c r="B10" s="10" t="s">
        <v>148</v>
      </c>
      <c r="C10" s="11"/>
      <c r="D10" s="11"/>
      <c r="E10" s="11"/>
    </row>
    <row r="11" spans="2:11" ht="15" customHeight="1" x14ac:dyDescent="0.2">
      <c r="B11" s="12"/>
      <c r="C11" s="11"/>
      <c r="D11" s="11"/>
      <c r="E11" s="11"/>
    </row>
    <row r="12" spans="2:11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26" t="s">
        <v>191</v>
      </c>
      <c r="I12" s="26" t="s">
        <v>192</v>
      </c>
      <c r="J12" s="26" t="s">
        <v>199</v>
      </c>
      <c r="K12" s="26" t="s">
        <v>204</v>
      </c>
    </row>
    <row r="13" spans="2:11" ht="15" customHeight="1" x14ac:dyDescent="0.2">
      <c r="B13" s="33" t="s">
        <v>149</v>
      </c>
      <c r="C13" s="20"/>
      <c r="D13" s="20"/>
      <c r="E13" s="20"/>
      <c r="F13" s="54"/>
      <c r="G13" s="54"/>
      <c r="H13" s="54"/>
      <c r="I13" s="54"/>
      <c r="J13" s="54"/>
      <c r="K13" s="75"/>
    </row>
    <row r="14" spans="2:11" ht="15" customHeight="1" x14ac:dyDescent="0.2">
      <c r="B14" s="19" t="s">
        <v>150</v>
      </c>
      <c r="C14" s="20">
        <v>5531</v>
      </c>
      <c r="D14" s="20">
        <v>5235</v>
      </c>
      <c r="E14" s="20">
        <v>5348</v>
      </c>
      <c r="F14" s="45">
        <v>7904</v>
      </c>
      <c r="G14" s="45">
        <v>2665</v>
      </c>
      <c r="H14" s="45">
        <v>3264</v>
      </c>
      <c r="I14" s="45">
        <v>4781</v>
      </c>
      <c r="J14" s="45">
        <v>5504</v>
      </c>
      <c r="K14" s="45">
        <v>6025</v>
      </c>
    </row>
    <row r="15" spans="2:11" ht="15" customHeight="1" x14ac:dyDescent="0.2">
      <c r="B15" s="34" t="s">
        <v>151</v>
      </c>
      <c r="C15" s="41">
        <v>167510</v>
      </c>
      <c r="D15" s="41">
        <v>80100</v>
      </c>
      <c r="E15" s="41">
        <v>141025</v>
      </c>
      <c r="F15" s="45">
        <v>136390</v>
      </c>
      <c r="G15" s="45">
        <v>58810</v>
      </c>
      <c r="H15" s="45">
        <v>36721</v>
      </c>
      <c r="I15" s="45">
        <v>55697</v>
      </c>
      <c r="J15" s="45">
        <v>67790</v>
      </c>
      <c r="K15" s="45">
        <v>78730</v>
      </c>
    </row>
    <row r="16" spans="2:11" ht="15" customHeight="1" x14ac:dyDescent="0.2">
      <c r="B16" s="52" t="s">
        <v>161</v>
      </c>
      <c r="C16" s="53">
        <v>78348</v>
      </c>
      <c r="D16" s="53">
        <v>58185</v>
      </c>
      <c r="E16" s="53">
        <v>55624</v>
      </c>
      <c r="F16" s="45">
        <v>54735</v>
      </c>
      <c r="G16" s="45">
        <v>24328</v>
      </c>
      <c r="H16" s="45">
        <v>18033</v>
      </c>
      <c r="I16" s="45">
        <v>36712</v>
      </c>
      <c r="J16" s="45">
        <v>46384</v>
      </c>
      <c r="K16" s="45">
        <v>49272</v>
      </c>
    </row>
    <row r="17" spans="2:11" ht="15" customHeight="1" x14ac:dyDescent="0.2">
      <c r="B17" s="66" t="s">
        <v>162</v>
      </c>
      <c r="C17" s="67">
        <f>SUM(C15:C16)</f>
        <v>245858</v>
      </c>
      <c r="D17" s="67">
        <f t="shared" ref="D17:E17" si="0">SUM(D15:D16)</f>
        <v>138285</v>
      </c>
      <c r="E17" s="67">
        <f t="shared" si="0"/>
        <v>196649</v>
      </c>
      <c r="F17" s="67">
        <v>191125</v>
      </c>
      <c r="G17" s="67">
        <v>83138</v>
      </c>
      <c r="H17" s="57">
        <v>54754</v>
      </c>
      <c r="I17" s="57">
        <v>92409</v>
      </c>
      <c r="J17" s="57">
        <v>114174</v>
      </c>
      <c r="K17" s="57">
        <v>128002</v>
      </c>
    </row>
    <row r="18" spans="2:11" ht="15" customHeight="1" x14ac:dyDescent="0.2">
      <c r="B18" s="35" t="s">
        <v>153</v>
      </c>
      <c r="C18" s="41"/>
      <c r="D18" s="41"/>
      <c r="E18" s="41"/>
      <c r="F18" s="41"/>
      <c r="G18" s="41"/>
      <c r="H18" s="45"/>
      <c r="I18" s="45"/>
      <c r="J18" s="45"/>
      <c r="K18" s="75"/>
    </row>
    <row r="19" spans="2:11" ht="15" customHeight="1" x14ac:dyDescent="0.2">
      <c r="B19" s="66" t="s">
        <v>150</v>
      </c>
      <c r="C19" s="67">
        <v>5564</v>
      </c>
      <c r="D19" s="67">
        <v>6119</v>
      </c>
      <c r="E19" s="67">
        <v>2673</v>
      </c>
      <c r="F19" s="67">
        <v>3273</v>
      </c>
      <c r="G19" s="67">
        <v>1228</v>
      </c>
      <c r="H19" s="57">
        <v>1898</v>
      </c>
      <c r="I19" s="57">
        <v>3895</v>
      </c>
      <c r="J19" s="57">
        <v>3545</v>
      </c>
      <c r="K19" s="57">
        <v>3820</v>
      </c>
    </row>
    <row r="20" spans="2:11" ht="15" customHeight="1" x14ac:dyDescent="0.2">
      <c r="B20" s="35" t="s">
        <v>152</v>
      </c>
      <c r="C20" s="41"/>
      <c r="D20" s="41"/>
      <c r="E20" s="41"/>
      <c r="F20" s="41"/>
      <c r="G20" s="41"/>
      <c r="H20" s="45"/>
      <c r="I20" s="45"/>
      <c r="J20" s="45"/>
      <c r="K20" s="75"/>
    </row>
    <row r="21" spans="2:11" ht="15" customHeight="1" x14ac:dyDescent="0.2">
      <c r="B21" s="34" t="s">
        <v>150</v>
      </c>
      <c r="C21" s="41">
        <v>11195</v>
      </c>
      <c r="D21" s="41">
        <v>11354</v>
      </c>
      <c r="E21" s="41">
        <v>8021</v>
      </c>
      <c r="F21" s="41">
        <v>11177</v>
      </c>
      <c r="G21" s="41">
        <v>3893</v>
      </c>
      <c r="H21" s="45">
        <v>5162</v>
      </c>
      <c r="I21" s="45">
        <v>8676</v>
      </c>
      <c r="J21" s="45">
        <v>9049</v>
      </c>
      <c r="K21" s="45">
        <v>9845</v>
      </c>
    </row>
    <row r="22" spans="2:11" ht="15" customHeight="1" x14ac:dyDescent="0.2">
      <c r="B22" s="25"/>
      <c r="C22" s="15"/>
      <c r="D22" s="15"/>
      <c r="E22" s="15"/>
      <c r="G22" s="54"/>
    </row>
    <row r="23" spans="2:11" ht="15" customHeight="1" x14ac:dyDescent="0.2">
      <c r="C23" s="15"/>
      <c r="D23" s="15"/>
      <c r="E23" s="15"/>
      <c r="F23" s="15"/>
      <c r="G23" s="15"/>
      <c r="H23" s="15"/>
      <c r="I23" s="15"/>
      <c r="J23" s="15"/>
      <c r="K23" s="15"/>
    </row>
    <row r="24" spans="2:11" ht="15" customHeight="1" x14ac:dyDescent="0.2">
      <c r="B24" s="25"/>
      <c r="C24" s="15"/>
      <c r="D24" s="15"/>
      <c r="E24" s="15"/>
    </row>
    <row r="25" spans="2:11" ht="15" customHeight="1" x14ac:dyDescent="0.2">
      <c r="B25" s="7" t="s">
        <v>0</v>
      </c>
    </row>
    <row r="26" spans="2:11" ht="15" customHeight="1" x14ac:dyDescent="0.2"/>
    <row r="27" spans="2:11" ht="15" customHeight="1" x14ac:dyDescent="0.2">
      <c r="B27" s="31"/>
    </row>
    <row r="28" spans="2:11" ht="15" customHeight="1" x14ac:dyDescent="0.2"/>
    <row r="29" spans="2:11" ht="15" customHeight="1" x14ac:dyDescent="0.2"/>
    <row r="30" spans="2:11" ht="15" customHeight="1" x14ac:dyDescent="0.2"/>
    <row r="31" spans="2:11" ht="15" customHeight="1" x14ac:dyDescent="0.2"/>
    <row r="32" spans="2:11" ht="15" customHeight="1" x14ac:dyDescent="0.2"/>
    <row r="33" ht="15" customHeight="1" x14ac:dyDescent="0.2"/>
    <row r="34" ht="15" customHeight="1" x14ac:dyDescent="0.2"/>
    <row r="35" ht="15" customHeight="1" x14ac:dyDescent="0.2"/>
  </sheetData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ignoredErrors>
    <ignoredError sqref="C17:E17" formulaRange="1"/>
  </ignoredErrors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7"/>
  <sheetViews>
    <sheetView showGridLines="0" topLeftCell="A82" workbookViewId="0">
      <selection activeCell="L84" sqref="L84"/>
    </sheetView>
  </sheetViews>
  <sheetFormatPr baseColWidth="10" defaultColWidth="9.140625" defaultRowHeight="12.75" x14ac:dyDescent="0.2"/>
  <cols>
    <col min="1" max="1" width="3.7109375" style="9" customWidth="1"/>
    <col min="2" max="2" width="44.5703125" style="9" customWidth="1"/>
    <col min="3" max="3" width="15.140625" style="9" bestFit="1" customWidth="1"/>
    <col min="4" max="5" width="8.85546875" style="9" bestFit="1" customWidth="1"/>
    <col min="6" max="6" width="10.85546875" style="9" bestFit="1" customWidth="1"/>
    <col min="7" max="7" width="11.28515625" style="9" bestFit="1" customWidth="1"/>
    <col min="8" max="8" width="10.85546875" style="9" bestFit="1" customWidth="1"/>
    <col min="9" max="9" width="15.5703125" style="9" bestFit="1" customWidth="1"/>
    <col min="10" max="16384" width="9.140625" style="9"/>
  </cols>
  <sheetData>
    <row r="1" spans="2:9" ht="15" customHeight="1" x14ac:dyDescent="0.2"/>
    <row r="2" spans="2:9" ht="15" customHeight="1" x14ac:dyDescent="0.2"/>
    <row r="3" spans="2:9" ht="15" customHeight="1" x14ac:dyDescent="0.2"/>
    <row r="4" spans="2:9" ht="15" customHeight="1" x14ac:dyDescent="0.2"/>
    <row r="5" spans="2:9" ht="15" customHeight="1" x14ac:dyDescent="0.2"/>
    <row r="6" spans="2:9" ht="15" customHeight="1" x14ac:dyDescent="0.2"/>
    <row r="7" spans="2:9" ht="15" customHeight="1" x14ac:dyDescent="0.3">
      <c r="B7" s="2" t="s">
        <v>10</v>
      </c>
      <c r="C7" s="2"/>
    </row>
    <row r="8" spans="2:9" ht="15" customHeight="1" x14ac:dyDescent="0.25">
      <c r="B8" s="10"/>
      <c r="C8" s="10"/>
      <c r="D8" s="11"/>
      <c r="E8" s="11"/>
      <c r="F8" s="11"/>
    </row>
    <row r="9" spans="2:9" ht="15" customHeight="1" x14ac:dyDescent="0.25">
      <c r="B9" s="10" t="s">
        <v>54</v>
      </c>
      <c r="C9" s="10"/>
      <c r="D9" s="11"/>
      <c r="E9" s="11"/>
      <c r="F9" s="11"/>
    </row>
    <row r="10" spans="2:9" ht="15" customHeight="1" x14ac:dyDescent="0.25">
      <c r="B10" s="10" t="s">
        <v>205</v>
      </c>
      <c r="C10" s="10"/>
      <c r="D10" s="11"/>
      <c r="E10" s="11"/>
      <c r="F10" s="11"/>
    </row>
    <row r="11" spans="2:9" ht="15" customHeight="1" x14ac:dyDescent="0.25">
      <c r="B11" s="8"/>
      <c r="C11" s="8"/>
      <c r="D11" s="11"/>
      <c r="E11" s="11"/>
      <c r="F11" s="11"/>
    </row>
    <row r="12" spans="2:9" ht="15" customHeight="1" x14ac:dyDescent="0.2">
      <c r="B12" s="12"/>
      <c r="C12" s="12"/>
      <c r="D12" s="90" t="s">
        <v>61</v>
      </c>
      <c r="E12" s="90"/>
      <c r="F12" s="90"/>
      <c r="G12" s="90"/>
      <c r="H12" s="90"/>
      <c r="I12" s="90"/>
    </row>
    <row r="13" spans="2:9" ht="30" customHeight="1" x14ac:dyDescent="0.2">
      <c r="B13" s="13" t="s">
        <v>1</v>
      </c>
      <c r="C13" s="24" t="s">
        <v>189</v>
      </c>
      <c r="D13" s="24" t="s">
        <v>31</v>
      </c>
      <c r="E13" s="24" t="s">
        <v>39</v>
      </c>
      <c r="F13" s="24" t="s">
        <v>41</v>
      </c>
      <c r="G13" s="26" t="s">
        <v>59</v>
      </c>
      <c r="H13" s="26" t="s">
        <v>42</v>
      </c>
      <c r="I13" s="26" t="s">
        <v>60</v>
      </c>
    </row>
    <row r="14" spans="2:9" ht="15" customHeight="1" x14ac:dyDescent="0.2">
      <c r="B14" s="27" t="s">
        <v>62</v>
      </c>
      <c r="C14" s="27">
        <v>1</v>
      </c>
      <c r="D14" s="41">
        <f>SUM(Tabla234569101112131415168[[#This Row],[Libros]:[Otros documentos]])</f>
        <v>9224</v>
      </c>
      <c r="E14" s="41">
        <v>8428</v>
      </c>
      <c r="F14" s="41">
        <v>18</v>
      </c>
      <c r="G14" s="41">
        <v>727</v>
      </c>
      <c r="H14" s="41">
        <v>7</v>
      </c>
      <c r="I14" s="45">
        <v>44</v>
      </c>
    </row>
    <row r="15" spans="2:9" ht="15" customHeight="1" x14ac:dyDescent="0.2">
      <c r="B15" s="27" t="s">
        <v>63</v>
      </c>
      <c r="C15" s="27">
        <v>3</v>
      </c>
      <c r="D15" s="41">
        <f>SUM(Tabla234569101112131415168[[#This Row],[Libros]:[Otros documentos]])</f>
        <v>20274</v>
      </c>
      <c r="E15" s="41">
        <v>20158</v>
      </c>
      <c r="F15" s="41">
        <v>15</v>
      </c>
      <c r="G15" s="41">
        <v>69</v>
      </c>
      <c r="H15" s="41">
        <v>4</v>
      </c>
      <c r="I15" s="45">
        <v>28</v>
      </c>
    </row>
    <row r="16" spans="2:9" ht="15" customHeight="1" x14ac:dyDescent="0.2">
      <c r="B16" s="27" t="s">
        <v>174</v>
      </c>
      <c r="C16" s="27">
        <v>1</v>
      </c>
      <c r="D16" s="41">
        <f>SUM(Tabla234569101112131415168[[#This Row],[Libros]:[Otros documentos]])</f>
        <v>5369</v>
      </c>
      <c r="E16" s="41">
        <v>5369</v>
      </c>
      <c r="F16" s="41">
        <v>0</v>
      </c>
      <c r="G16" s="41">
        <v>0</v>
      </c>
      <c r="H16" s="41">
        <v>0</v>
      </c>
      <c r="I16" s="45">
        <v>0</v>
      </c>
    </row>
    <row r="17" spans="2:9" ht="15" customHeight="1" x14ac:dyDescent="0.2">
      <c r="B17" s="27" t="s">
        <v>64</v>
      </c>
      <c r="C17" s="27">
        <v>4</v>
      </c>
      <c r="D17" s="41">
        <f>SUM(Tabla234569101112131415168[[#This Row],[Libros]:[Otros documentos]])</f>
        <v>177237</v>
      </c>
      <c r="E17" s="41">
        <v>154381</v>
      </c>
      <c r="F17" s="41">
        <v>7234</v>
      </c>
      <c r="G17" s="41">
        <v>14259</v>
      </c>
      <c r="H17" s="41">
        <v>451</v>
      </c>
      <c r="I17" s="45">
        <v>912</v>
      </c>
    </row>
    <row r="18" spans="2:9" ht="15" customHeight="1" x14ac:dyDescent="0.2">
      <c r="B18" s="27" t="s">
        <v>65</v>
      </c>
      <c r="C18" s="27">
        <v>1</v>
      </c>
      <c r="D18" s="41">
        <f>SUM(Tabla234569101112131415168[[#This Row],[Libros]:[Otros documentos]])</f>
        <v>3189</v>
      </c>
      <c r="E18" s="41">
        <v>3189</v>
      </c>
      <c r="F18" s="41">
        <v>0</v>
      </c>
      <c r="G18" s="41">
        <v>0</v>
      </c>
      <c r="H18" s="41">
        <v>0</v>
      </c>
      <c r="I18" s="45">
        <v>0</v>
      </c>
    </row>
    <row r="19" spans="2:9" ht="15" customHeight="1" x14ac:dyDescent="0.2">
      <c r="B19" s="27" t="s">
        <v>66</v>
      </c>
      <c r="C19" s="27">
        <v>1</v>
      </c>
      <c r="D19" s="41">
        <f>SUM(Tabla234569101112131415168[[#This Row],[Libros]:[Otros documentos]])</f>
        <v>11361</v>
      </c>
      <c r="E19" s="41">
        <v>11211</v>
      </c>
      <c r="F19" s="41">
        <v>18</v>
      </c>
      <c r="G19" s="41">
        <v>132</v>
      </c>
      <c r="H19" s="41">
        <v>0</v>
      </c>
      <c r="I19" s="45">
        <v>0</v>
      </c>
    </row>
    <row r="20" spans="2:9" ht="15" customHeight="1" x14ac:dyDescent="0.2">
      <c r="B20" s="27" t="s">
        <v>67</v>
      </c>
      <c r="C20" s="27">
        <v>1</v>
      </c>
      <c r="D20" s="41">
        <f>SUM(Tabla234569101112131415168[[#This Row],[Libros]:[Otros documentos]])</f>
        <v>12785</v>
      </c>
      <c r="E20" s="41">
        <v>12678</v>
      </c>
      <c r="F20" s="41">
        <v>20</v>
      </c>
      <c r="G20" s="41">
        <v>15</v>
      </c>
      <c r="H20" s="41">
        <v>72</v>
      </c>
      <c r="I20" s="45">
        <v>0</v>
      </c>
    </row>
    <row r="21" spans="2:9" ht="15" customHeight="1" x14ac:dyDescent="0.2">
      <c r="B21" s="27" t="s">
        <v>68</v>
      </c>
      <c r="C21" s="27">
        <v>2</v>
      </c>
      <c r="D21" s="41">
        <f>SUM(Tabla234569101112131415168[[#This Row],[Libros]:[Otros documentos]])</f>
        <v>8670</v>
      </c>
      <c r="E21" s="41">
        <v>8657</v>
      </c>
      <c r="F21" s="41">
        <v>1</v>
      </c>
      <c r="G21" s="45">
        <v>6</v>
      </c>
      <c r="H21" s="45">
        <v>1</v>
      </c>
      <c r="I21" s="45">
        <v>5</v>
      </c>
    </row>
    <row r="22" spans="2:9" ht="15" customHeight="1" x14ac:dyDescent="0.2">
      <c r="B22" s="27" t="s">
        <v>69</v>
      </c>
      <c r="C22" s="27">
        <v>1</v>
      </c>
      <c r="D22" s="41">
        <f>SUM(Tabla234569101112131415168[[#This Row],[Libros]:[Otros documentos]])</f>
        <v>7319</v>
      </c>
      <c r="E22" s="41">
        <v>7268</v>
      </c>
      <c r="F22" s="41">
        <v>3</v>
      </c>
      <c r="G22" s="45">
        <v>9</v>
      </c>
      <c r="H22" s="45">
        <v>0</v>
      </c>
      <c r="I22" s="45">
        <v>39</v>
      </c>
    </row>
    <row r="23" spans="2:9" ht="15" customHeight="1" x14ac:dyDescent="0.2">
      <c r="B23" s="27" t="s">
        <v>70</v>
      </c>
      <c r="C23" s="27">
        <v>1</v>
      </c>
      <c r="D23" s="41">
        <f>SUM(Tabla234569101112131415168[[#This Row],[Libros]:[Otros documentos]])</f>
        <v>8572</v>
      </c>
      <c r="E23" s="41">
        <v>8261</v>
      </c>
      <c r="F23" s="41">
        <v>24</v>
      </c>
      <c r="G23" s="45">
        <v>265</v>
      </c>
      <c r="H23" s="45">
        <v>12</v>
      </c>
      <c r="I23" s="45">
        <v>10</v>
      </c>
    </row>
    <row r="24" spans="2:9" ht="15" customHeight="1" x14ac:dyDescent="0.2">
      <c r="B24" s="27" t="s">
        <v>71</v>
      </c>
      <c r="C24" s="27">
        <v>1</v>
      </c>
      <c r="D24" s="41">
        <f>SUM(Tabla234569101112131415168[[#This Row],[Libros]:[Otros documentos]])</f>
        <v>17196</v>
      </c>
      <c r="E24" s="41">
        <v>17190</v>
      </c>
      <c r="F24" s="41">
        <v>0</v>
      </c>
      <c r="G24" s="45">
        <v>3</v>
      </c>
      <c r="H24" s="45">
        <v>0</v>
      </c>
      <c r="I24" s="45">
        <v>3</v>
      </c>
    </row>
    <row r="25" spans="2:9" ht="15" customHeight="1" x14ac:dyDescent="0.2">
      <c r="B25" s="27" t="s">
        <v>72</v>
      </c>
      <c r="C25" s="27">
        <v>1</v>
      </c>
      <c r="D25" s="41">
        <f>SUM(Tabla234569101112131415168[[#This Row],[Libros]:[Otros documentos]])</f>
        <v>32003</v>
      </c>
      <c r="E25" s="41">
        <v>28520</v>
      </c>
      <c r="F25" s="41">
        <v>2557</v>
      </c>
      <c r="G25" s="45">
        <v>916</v>
      </c>
      <c r="H25" s="45">
        <v>2</v>
      </c>
      <c r="I25" s="45">
        <v>8</v>
      </c>
    </row>
    <row r="26" spans="2:9" ht="15" customHeight="1" x14ac:dyDescent="0.2">
      <c r="B26" s="27" t="s">
        <v>73</v>
      </c>
      <c r="C26" s="27">
        <v>1</v>
      </c>
      <c r="D26" s="41">
        <f>SUM(Tabla234569101112131415168[[#This Row],[Libros]:[Otros documentos]])</f>
        <v>7132</v>
      </c>
      <c r="E26" s="41">
        <v>6763</v>
      </c>
      <c r="F26" s="41">
        <v>13</v>
      </c>
      <c r="G26" s="45">
        <v>352</v>
      </c>
      <c r="H26" s="45">
        <v>2</v>
      </c>
      <c r="I26" s="45">
        <v>2</v>
      </c>
    </row>
    <row r="27" spans="2:9" ht="15" customHeight="1" x14ac:dyDescent="0.2">
      <c r="B27" s="27" t="s">
        <v>74</v>
      </c>
      <c r="C27" s="27">
        <v>1</v>
      </c>
      <c r="D27" s="41">
        <f>SUM(Tabla234569101112131415168[[#This Row],[Libros]:[Otros documentos]])</f>
        <v>28168</v>
      </c>
      <c r="E27" s="41">
        <v>22599</v>
      </c>
      <c r="F27" s="41">
        <v>1718</v>
      </c>
      <c r="G27" s="45">
        <v>3207</v>
      </c>
      <c r="H27" s="45">
        <v>2</v>
      </c>
      <c r="I27" s="45">
        <v>642</v>
      </c>
    </row>
    <row r="28" spans="2:9" ht="15" customHeight="1" x14ac:dyDescent="0.2">
      <c r="B28" s="27" t="s">
        <v>75</v>
      </c>
      <c r="C28" s="27">
        <v>1</v>
      </c>
      <c r="D28" s="41">
        <f>SUM(Tabla234569101112131415168[[#This Row],[Libros]:[Otros documentos]])</f>
        <v>9690</v>
      </c>
      <c r="E28" s="41">
        <v>9335</v>
      </c>
      <c r="F28" s="41">
        <v>68</v>
      </c>
      <c r="G28" s="45">
        <v>264</v>
      </c>
      <c r="H28" s="45">
        <v>12</v>
      </c>
      <c r="I28" s="45">
        <v>11</v>
      </c>
    </row>
    <row r="29" spans="2:9" ht="15" customHeight="1" x14ac:dyDescent="0.2">
      <c r="B29" s="27" t="s">
        <v>76</v>
      </c>
      <c r="C29" s="27">
        <v>2</v>
      </c>
      <c r="D29" s="41">
        <f>SUM(Tabla234569101112131415168[[#This Row],[Libros]:[Otros documentos]])</f>
        <v>37717</v>
      </c>
      <c r="E29" s="41">
        <v>32043</v>
      </c>
      <c r="F29" s="41">
        <v>2421</v>
      </c>
      <c r="G29" s="45">
        <v>2087</v>
      </c>
      <c r="H29" s="45">
        <v>231</v>
      </c>
      <c r="I29" s="45">
        <v>935</v>
      </c>
    </row>
    <row r="30" spans="2:9" ht="15" customHeight="1" x14ac:dyDescent="0.2">
      <c r="B30" s="27" t="s">
        <v>77</v>
      </c>
      <c r="C30" s="27">
        <v>2</v>
      </c>
      <c r="D30" s="41">
        <f>SUM(Tabla234569101112131415168[[#This Row],[Libros]:[Otros documentos]])</f>
        <v>34652</v>
      </c>
      <c r="E30" s="41">
        <v>33254</v>
      </c>
      <c r="F30" s="41">
        <v>22</v>
      </c>
      <c r="G30" s="45">
        <v>1152</v>
      </c>
      <c r="H30" s="45">
        <v>0</v>
      </c>
      <c r="I30" s="45">
        <v>224</v>
      </c>
    </row>
    <row r="31" spans="2:9" ht="15" customHeight="1" x14ac:dyDescent="0.2">
      <c r="B31" s="27" t="s">
        <v>78</v>
      </c>
      <c r="C31" s="27">
        <v>1</v>
      </c>
      <c r="D31" s="41">
        <f>SUM(Tabla234569101112131415168[[#This Row],[Libros]:[Otros documentos]])</f>
        <v>13208</v>
      </c>
      <c r="E31" s="41">
        <v>12756</v>
      </c>
      <c r="F31" s="41">
        <v>34</v>
      </c>
      <c r="G31" s="45">
        <v>365</v>
      </c>
      <c r="H31" s="45">
        <v>48</v>
      </c>
      <c r="I31" s="45">
        <v>5</v>
      </c>
    </row>
    <row r="32" spans="2:9" ht="15" customHeight="1" x14ac:dyDescent="0.2">
      <c r="B32" s="27" t="s">
        <v>79</v>
      </c>
      <c r="C32" s="27">
        <v>2</v>
      </c>
      <c r="D32" s="41">
        <f>SUM(Tabla234569101112131415168[[#This Row],[Libros]:[Otros documentos]])</f>
        <v>11520</v>
      </c>
      <c r="E32" s="41">
        <v>11503</v>
      </c>
      <c r="F32" s="41">
        <v>1</v>
      </c>
      <c r="G32" s="45">
        <v>4</v>
      </c>
      <c r="H32" s="45">
        <v>2</v>
      </c>
      <c r="I32" s="45">
        <v>10</v>
      </c>
    </row>
    <row r="33" spans="2:9" ht="15" customHeight="1" x14ac:dyDescent="0.2">
      <c r="B33" s="27" t="s">
        <v>80</v>
      </c>
      <c r="C33" s="27">
        <v>4</v>
      </c>
      <c r="D33" s="41">
        <f>SUM(Tabla234569101112131415168[[#This Row],[Libros]:[Otros documentos]])</f>
        <v>44728</v>
      </c>
      <c r="E33" s="41">
        <v>43453</v>
      </c>
      <c r="F33" s="41">
        <v>25</v>
      </c>
      <c r="G33" s="45">
        <v>1219</v>
      </c>
      <c r="H33" s="45">
        <v>15</v>
      </c>
      <c r="I33" s="45">
        <v>16</v>
      </c>
    </row>
    <row r="34" spans="2:9" ht="15" customHeight="1" x14ac:dyDescent="0.2">
      <c r="B34" s="27" t="s">
        <v>190</v>
      </c>
      <c r="C34" s="27">
        <v>1</v>
      </c>
      <c r="D34" s="41">
        <f>SUM(Tabla234569101112131415168[[#This Row],[Libros]:[Otros documentos]])</f>
        <v>14069</v>
      </c>
      <c r="E34" s="41">
        <v>13399</v>
      </c>
      <c r="F34" s="41">
        <v>19</v>
      </c>
      <c r="G34" s="45">
        <v>641</v>
      </c>
      <c r="H34" s="45">
        <v>3</v>
      </c>
      <c r="I34" s="45">
        <v>7</v>
      </c>
    </row>
    <row r="35" spans="2:9" ht="15" customHeight="1" x14ac:dyDescent="0.2">
      <c r="B35" s="27" t="s">
        <v>81</v>
      </c>
      <c r="C35" s="27">
        <v>1</v>
      </c>
      <c r="D35" s="41">
        <f>SUM(Tabla234569101112131415168[[#This Row],[Libros]:[Otros documentos]])</f>
        <v>6689</v>
      </c>
      <c r="E35" s="41">
        <v>6689</v>
      </c>
      <c r="F35" s="41">
        <v>0</v>
      </c>
      <c r="G35" s="45">
        <v>0</v>
      </c>
      <c r="H35" s="45">
        <v>0</v>
      </c>
      <c r="I35" s="45">
        <v>0</v>
      </c>
    </row>
    <row r="36" spans="2:9" ht="15" customHeight="1" x14ac:dyDescent="0.2">
      <c r="B36" s="27" t="s">
        <v>82</v>
      </c>
      <c r="C36" s="27">
        <v>1</v>
      </c>
      <c r="D36" s="41">
        <f>SUM(Tabla234569101112131415168[[#This Row],[Libros]:[Otros documentos]])</f>
        <v>10852</v>
      </c>
      <c r="E36" s="41">
        <v>10719</v>
      </c>
      <c r="F36" s="41">
        <v>10</v>
      </c>
      <c r="G36" s="45">
        <v>79</v>
      </c>
      <c r="H36" s="45">
        <v>12</v>
      </c>
      <c r="I36" s="45">
        <v>32</v>
      </c>
    </row>
    <row r="37" spans="2:9" ht="15" customHeight="1" x14ac:dyDescent="0.2">
      <c r="B37" s="27" t="s">
        <v>83</v>
      </c>
      <c r="C37" s="27">
        <v>12</v>
      </c>
      <c r="D37" s="41">
        <f>SUM(Tabla234569101112131415168[[#This Row],[Libros]:[Otros documentos]])</f>
        <v>606522</v>
      </c>
      <c r="E37" s="41">
        <v>474476</v>
      </c>
      <c r="F37" s="41">
        <v>34406</v>
      </c>
      <c r="G37" s="45">
        <v>38830</v>
      </c>
      <c r="H37" s="45">
        <v>1770</v>
      </c>
      <c r="I37" s="45">
        <v>57040</v>
      </c>
    </row>
    <row r="38" spans="2:9" ht="15" customHeight="1" x14ac:dyDescent="0.2">
      <c r="B38" s="27" t="s">
        <v>84</v>
      </c>
      <c r="C38" s="27">
        <v>1</v>
      </c>
      <c r="D38" s="41">
        <f>SUM(Tabla234569101112131415168[[#This Row],[Libros]:[Otros documentos]])</f>
        <v>36842</v>
      </c>
      <c r="E38" s="41">
        <v>30292</v>
      </c>
      <c r="F38" s="41">
        <v>2160</v>
      </c>
      <c r="G38" s="45">
        <v>3997</v>
      </c>
      <c r="H38" s="45">
        <v>79</v>
      </c>
      <c r="I38" s="45">
        <v>314</v>
      </c>
    </row>
    <row r="39" spans="2:9" ht="15" customHeight="1" x14ac:dyDescent="0.2">
      <c r="B39" s="27" t="s">
        <v>85</v>
      </c>
      <c r="C39" s="27">
        <v>1</v>
      </c>
      <c r="D39" s="41">
        <f>SUM(Tabla234569101112131415168[[#This Row],[Libros]:[Otros documentos]])</f>
        <v>50345</v>
      </c>
      <c r="E39" s="41">
        <v>39841</v>
      </c>
      <c r="F39" s="41">
        <v>2026</v>
      </c>
      <c r="G39" s="45">
        <v>3069</v>
      </c>
      <c r="H39" s="45">
        <v>397</v>
      </c>
      <c r="I39" s="45">
        <v>5012</v>
      </c>
    </row>
    <row r="40" spans="2:9" ht="15" customHeight="1" x14ac:dyDescent="0.2">
      <c r="B40" s="27" t="s">
        <v>86</v>
      </c>
      <c r="C40" s="27">
        <v>1</v>
      </c>
      <c r="D40" s="41">
        <f>SUM(Tabla234569101112131415168[[#This Row],[Libros]:[Otros documentos]])</f>
        <v>19608</v>
      </c>
      <c r="E40" s="41">
        <v>18250</v>
      </c>
      <c r="F40" s="41">
        <v>170</v>
      </c>
      <c r="G40" s="45">
        <v>1162</v>
      </c>
      <c r="H40" s="45">
        <v>14</v>
      </c>
      <c r="I40" s="45">
        <v>12</v>
      </c>
    </row>
    <row r="41" spans="2:9" ht="15" customHeight="1" x14ac:dyDescent="0.2">
      <c r="B41" s="27" t="s">
        <v>176</v>
      </c>
      <c r="C41" s="27">
        <v>0</v>
      </c>
      <c r="D41" s="41">
        <f>SUM(Tabla234569101112131415168[[#This Row],[Libros]:[Otros documentos]])</f>
        <v>0</v>
      </c>
      <c r="E41" s="41">
        <v>0</v>
      </c>
      <c r="F41" s="41">
        <v>0</v>
      </c>
      <c r="G41" s="45">
        <v>0</v>
      </c>
      <c r="H41" s="45">
        <v>0</v>
      </c>
      <c r="I41" s="45">
        <v>0</v>
      </c>
    </row>
    <row r="42" spans="2:9" ht="15" customHeight="1" x14ac:dyDescent="0.2">
      <c r="B42" s="27" t="s">
        <v>202</v>
      </c>
      <c r="C42" s="27">
        <v>1</v>
      </c>
      <c r="D42" s="41">
        <f>SUM(Tabla234569101112131415168[[#This Row],[Libros]:[Otros documentos]])</f>
        <v>4256</v>
      </c>
      <c r="E42" s="41">
        <v>4256</v>
      </c>
      <c r="F42" s="41">
        <v>0</v>
      </c>
      <c r="G42" s="45">
        <v>0</v>
      </c>
      <c r="H42" s="45">
        <v>0</v>
      </c>
      <c r="I42" s="45">
        <v>0</v>
      </c>
    </row>
    <row r="43" spans="2:9" ht="15" customHeight="1" x14ac:dyDescent="0.2">
      <c r="B43" s="27" t="s">
        <v>177</v>
      </c>
      <c r="C43" s="27">
        <v>0</v>
      </c>
      <c r="D43" s="41">
        <f>SUM(Tabla234569101112131415168[[#This Row],[Libros]:[Otros documentos]])</f>
        <v>0</v>
      </c>
      <c r="E43" s="41">
        <v>0</v>
      </c>
      <c r="F43" s="41">
        <v>0</v>
      </c>
      <c r="G43" s="45">
        <v>0</v>
      </c>
      <c r="H43" s="45">
        <v>0</v>
      </c>
      <c r="I43" s="45">
        <v>0</v>
      </c>
    </row>
    <row r="44" spans="2:9" ht="15" customHeight="1" x14ac:dyDescent="0.2">
      <c r="B44" s="27" t="s">
        <v>87</v>
      </c>
      <c r="C44" s="27">
        <v>3</v>
      </c>
      <c r="D44" s="41">
        <f>SUM(Tabla234569101112131415168[[#This Row],[Libros]:[Otros documentos]])</f>
        <v>66342</v>
      </c>
      <c r="E44" s="41">
        <v>59123</v>
      </c>
      <c r="F44" s="41">
        <v>4440</v>
      </c>
      <c r="G44" s="45">
        <v>2268</v>
      </c>
      <c r="H44" s="45">
        <v>57</v>
      </c>
      <c r="I44" s="45">
        <v>454</v>
      </c>
    </row>
    <row r="45" spans="2:9" ht="15" customHeight="1" x14ac:dyDescent="0.2">
      <c r="B45" s="27" t="s">
        <v>194</v>
      </c>
      <c r="C45" s="27">
        <v>3</v>
      </c>
      <c r="D45" s="41">
        <f>SUM(Tabla234569101112131415168[[#This Row],[Libros]:[Otros documentos]])</f>
        <v>53115</v>
      </c>
      <c r="E45" s="41">
        <v>47608</v>
      </c>
      <c r="F45" s="41">
        <v>2381</v>
      </c>
      <c r="G45" s="45">
        <v>1816</v>
      </c>
      <c r="H45" s="45">
        <v>36</v>
      </c>
      <c r="I45" s="45">
        <v>1274</v>
      </c>
    </row>
    <row r="46" spans="2:9" ht="15" customHeight="1" x14ac:dyDescent="0.2">
      <c r="B46" s="27" t="s">
        <v>88</v>
      </c>
      <c r="C46" s="27">
        <v>3</v>
      </c>
      <c r="D46" s="41">
        <f>SUM(Tabla234569101112131415168[[#This Row],[Libros]:[Otros documentos]])</f>
        <v>35885</v>
      </c>
      <c r="E46" s="41">
        <v>32231</v>
      </c>
      <c r="F46" s="41">
        <v>2442</v>
      </c>
      <c r="G46" s="45">
        <v>963</v>
      </c>
      <c r="H46" s="45">
        <v>118</v>
      </c>
      <c r="I46" s="45">
        <v>131</v>
      </c>
    </row>
    <row r="47" spans="2:9" ht="15" customHeight="1" x14ac:dyDescent="0.2">
      <c r="B47" s="27" t="s">
        <v>90</v>
      </c>
      <c r="C47" s="27">
        <v>2</v>
      </c>
      <c r="D47" s="41">
        <f>SUM(Tabla234569101112131415168[[#This Row],[Libros]:[Otros documentos]])</f>
        <v>32585</v>
      </c>
      <c r="E47" s="41">
        <v>25306</v>
      </c>
      <c r="F47" s="41">
        <v>3652</v>
      </c>
      <c r="G47" s="45">
        <v>3074</v>
      </c>
      <c r="H47" s="45">
        <v>0</v>
      </c>
      <c r="I47" s="45">
        <v>553</v>
      </c>
    </row>
    <row r="48" spans="2:9" ht="15" customHeight="1" x14ac:dyDescent="0.2">
      <c r="B48" s="27" t="s">
        <v>91</v>
      </c>
      <c r="C48" s="27">
        <v>4</v>
      </c>
      <c r="D48" s="41">
        <f>SUM(Tabla234569101112131415168[[#This Row],[Libros]:[Otros documentos]])</f>
        <v>42490</v>
      </c>
      <c r="E48" s="41">
        <v>40963</v>
      </c>
      <c r="F48" s="41">
        <v>504</v>
      </c>
      <c r="G48" s="45">
        <v>944</v>
      </c>
      <c r="H48" s="45">
        <v>37</v>
      </c>
      <c r="I48" s="45">
        <v>42</v>
      </c>
    </row>
    <row r="49" spans="2:9" ht="15" customHeight="1" x14ac:dyDescent="0.2">
      <c r="B49" s="27" t="s">
        <v>92</v>
      </c>
      <c r="C49" s="27">
        <v>4</v>
      </c>
      <c r="D49" s="41">
        <f>SUM(Tabla234569101112131415168[[#This Row],[Libros]:[Otros documentos]])</f>
        <v>117435</v>
      </c>
      <c r="E49" s="41">
        <v>102361</v>
      </c>
      <c r="F49" s="41">
        <v>5687</v>
      </c>
      <c r="G49" s="45">
        <v>6221</v>
      </c>
      <c r="H49" s="45">
        <v>270</v>
      </c>
      <c r="I49" s="45">
        <v>2896</v>
      </c>
    </row>
    <row r="50" spans="2:9" ht="15" customHeight="1" x14ac:dyDescent="0.2">
      <c r="B50" s="27" t="s">
        <v>203</v>
      </c>
      <c r="C50" s="27">
        <v>1</v>
      </c>
      <c r="D50" s="41">
        <f>SUM(Tabla234569101112131415168[[#This Row],[Libros]:[Otros documentos]])</f>
        <v>6180</v>
      </c>
      <c r="E50" s="41">
        <v>6176</v>
      </c>
      <c r="F50" s="41">
        <v>2</v>
      </c>
      <c r="G50" s="45">
        <v>0</v>
      </c>
      <c r="H50" s="45">
        <v>0</v>
      </c>
      <c r="I50" s="45">
        <v>2</v>
      </c>
    </row>
    <row r="51" spans="2:9" ht="15" customHeight="1" x14ac:dyDescent="0.2">
      <c r="B51" s="27" t="s">
        <v>195</v>
      </c>
      <c r="C51" s="27">
        <v>2</v>
      </c>
      <c r="D51" s="41">
        <f>SUM(Tabla234569101112131415168[[#This Row],[Libros]:[Otros documentos]])</f>
        <v>16796</v>
      </c>
      <c r="E51" s="41">
        <v>15469</v>
      </c>
      <c r="F51" s="41">
        <v>4</v>
      </c>
      <c r="G51" s="45">
        <v>1318</v>
      </c>
      <c r="H51" s="45">
        <v>3</v>
      </c>
      <c r="I51" s="45">
        <v>2</v>
      </c>
    </row>
    <row r="52" spans="2:9" ht="15" customHeight="1" x14ac:dyDescent="0.2">
      <c r="B52" s="27" t="s">
        <v>93</v>
      </c>
      <c r="C52" s="27">
        <v>1</v>
      </c>
      <c r="D52" s="41">
        <f>SUM(Tabla234569101112131415168[[#This Row],[Libros]:[Otros documentos]])</f>
        <v>24345</v>
      </c>
      <c r="E52" s="41">
        <v>21253</v>
      </c>
      <c r="F52" s="41">
        <v>1451</v>
      </c>
      <c r="G52" s="45">
        <v>1576</v>
      </c>
      <c r="H52" s="45">
        <v>8</v>
      </c>
      <c r="I52" s="45">
        <v>57</v>
      </c>
    </row>
    <row r="53" spans="2:9" ht="15" customHeight="1" x14ac:dyDescent="0.2">
      <c r="B53" s="27" t="s">
        <v>94</v>
      </c>
      <c r="C53" s="27">
        <v>2</v>
      </c>
      <c r="D53" s="41">
        <f>SUM(Tabla234569101112131415168[[#This Row],[Libros]:[Otros documentos]])</f>
        <v>37830</v>
      </c>
      <c r="E53" s="41">
        <v>33811</v>
      </c>
      <c r="F53" s="41">
        <v>1178</v>
      </c>
      <c r="G53" s="45">
        <v>2683</v>
      </c>
      <c r="H53" s="45">
        <v>97</v>
      </c>
      <c r="I53" s="45">
        <v>61</v>
      </c>
    </row>
    <row r="54" spans="2:9" ht="15" customHeight="1" x14ac:dyDescent="0.2">
      <c r="B54" s="27" t="s">
        <v>95</v>
      </c>
      <c r="C54" s="27">
        <v>1</v>
      </c>
      <c r="D54" s="41">
        <f>SUM(Tabla234569101112131415168[[#This Row],[Libros]:[Otros documentos]])</f>
        <v>21430</v>
      </c>
      <c r="E54" s="41">
        <v>20284</v>
      </c>
      <c r="F54" s="41">
        <v>154</v>
      </c>
      <c r="G54" s="45">
        <v>897</v>
      </c>
      <c r="H54" s="45">
        <v>17</v>
      </c>
      <c r="I54" s="45">
        <v>78</v>
      </c>
    </row>
    <row r="55" spans="2:9" ht="15" customHeight="1" x14ac:dyDescent="0.2">
      <c r="B55" s="27" t="s">
        <v>96</v>
      </c>
      <c r="C55" s="27">
        <v>1</v>
      </c>
      <c r="D55" s="41">
        <f>SUM(Tabla234569101112131415168[[#This Row],[Libros]:[Otros documentos]])</f>
        <v>7578</v>
      </c>
      <c r="E55" s="41">
        <v>7409</v>
      </c>
      <c r="F55" s="41">
        <v>19</v>
      </c>
      <c r="G55" s="45">
        <v>145</v>
      </c>
      <c r="H55" s="45">
        <v>1</v>
      </c>
      <c r="I55" s="45">
        <v>4</v>
      </c>
    </row>
    <row r="56" spans="2:9" ht="15" customHeight="1" x14ac:dyDescent="0.2">
      <c r="B56" s="27" t="s">
        <v>97</v>
      </c>
      <c r="C56" s="27">
        <v>12</v>
      </c>
      <c r="D56" s="41">
        <v>805090</v>
      </c>
      <c r="E56" s="41">
        <v>652839</v>
      </c>
      <c r="F56" s="41">
        <v>27801</v>
      </c>
      <c r="G56" s="45">
        <v>36317</v>
      </c>
      <c r="H56" s="45">
        <v>7345</v>
      </c>
      <c r="I56" s="45">
        <v>80788</v>
      </c>
    </row>
    <row r="57" spans="2:9" ht="15" customHeight="1" x14ac:dyDescent="0.2">
      <c r="B57" s="27" t="s">
        <v>98</v>
      </c>
      <c r="C57" s="27">
        <v>1</v>
      </c>
      <c r="D57" s="41">
        <f>SUM(Tabla234569101112131415168[[#This Row],[Libros]:[Otros documentos]])</f>
        <v>23042</v>
      </c>
      <c r="E57" s="41">
        <v>22088</v>
      </c>
      <c r="F57" s="41">
        <v>85</v>
      </c>
      <c r="G57" s="45">
        <v>635</v>
      </c>
      <c r="H57" s="45">
        <v>70</v>
      </c>
      <c r="I57" s="45">
        <v>164</v>
      </c>
    </row>
    <row r="58" spans="2:9" ht="15" customHeight="1" x14ac:dyDescent="0.2">
      <c r="B58" s="27" t="s">
        <v>99</v>
      </c>
      <c r="C58" s="27">
        <v>2</v>
      </c>
      <c r="D58" s="41">
        <f>SUM(Tabla234569101112131415168[[#This Row],[Libros]:[Otros documentos]])</f>
        <v>0</v>
      </c>
      <c r="E58" s="41">
        <v>0</v>
      </c>
      <c r="F58" s="41">
        <v>0</v>
      </c>
      <c r="G58" s="45">
        <v>0</v>
      </c>
      <c r="H58" s="45">
        <v>0</v>
      </c>
      <c r="I58" s="45">
        <v>0</v>
      </c>
    </row>
    <row r="59" spans="2:9" ht="15" customHeight="1" x14ac:dyDescent="0.2">
      <c r="B59" s="27" t="s">
        <v>100</v>
      </c>
      <c r="C59" s="27">
        <v>1</v>
      </c>
      <c r="D59" s="41">
        <f>SUM(Tabla234569101112131415168[[#This Row],[Libros]:[Otros documentos]])</f>
        <v>11650</v>
      </c>
      <c r="E59" s="41">
        <v>11257</v>
      </c>
      <c r="F59" s="41">
        <v>2</v>
      </c>
      <c r="G59" s="45">
        <v>384</v>
      </c>
      <c r="H59" s="45">
        <v>1</v>
      </c>
      <c r="I59" s="45">
        <v>6</v>
      </c>
    </row>
    <row r="60" spans="2:9" ht="15" customHeight="1" x14ac:dyDescent="0.2">
      <c r="B60" s="27" t="s">
        <v>101</v>
      </c>
      <c r="C60" s="27">
        <v>1</v>
      </c>
      <c r="D60" s="41">
        <f>SUM(Tabla234569101112131415168[[#This Row],[Libros]:[Otros documentos]])</f>
        <v>0</v>
      </c>
      <c r="E60" s="41">
        <v>0</v>
      </c>
      <c r="F60" s="41">
        <v>0</v>
      </c>
      <c r="G60" s="45">
        <v>0</v>
      </c>
      <c r="H60" s="45">
        <v>0</v>
      </c>
      <c r="I60" s="45">
        <v>0</v>
      </c>
    </row>
    <row r="61" spans="2:9" ht="15" customHeight="1" x14ac:dyDescent="0.2">
      <c r="B61" s="27" t="s">
        <v>207</v>
      </c>
      <c r="C61" s="27">
        <v>2</v>
      </c>
      <c r="D61" s="41">
        <f>SUM(Tabla234569101112131415168[[#This Row],[Libros]:[Otros documentos]])</f>
        <v>37265</v>
      </c>
      <c r="E61" s="41">
        <v>33139</v>
      </c>
      <c r="F61" s="41">
        <v>1997</v>
      </c>
      <c r="G61" s="45">
        <v>1699</v>
      </c>
      <c r="H61" s="45">
        <v>28</v>
      </c>
      <c r="I61" s="45">
        <v>402</v>
      </c>
    </row>
    <row r="62" spans="2:9" ht="15" customHeight="1" x14ac:dyDescent="0.2">
      <c r="B62" s="27" t="s">
        <v>103</v>
      </c>
      <c r="C62" s="27">
        <v>1</v>
      </c>
      <c r="D62" s="41">
        <f>SUM(Tabla234569101112131415168[[#This Row],[Libros]:[Otros documentos]])</f>
        <v>3920</v>
      </c>
      <c r="E62" s="41">
        <v>3913</v>
      </c>
      <c r="F62" s="41">
        <v>0</v>
      </c>
      <c r="G62" s="45">
        <v>4</v>
      </c>
      <c r="H62" s="45">
        <v>0</v>
      </c>
      <c r="I62" s="45">
        <v>3</v>
      </c>
    </row>
    <row r="63" spans="2:9" ht="15" customHeight="1" x14ac:dyDescent="0.2">
      <c r="B63" s="27" t="s">
        <v>104</v>
      </c>
      <c r="C63" s="27">
        <v>1</v>
      </c>
      <c r="D63" s="41">
        <f>SUM(Tabla234569101112131415168[[#This Row],[Libros]:[Otros documentos]])</f>
        <v>24339</v>
      </c>
      <c r="E63" s="41">
        <v>22298</v>
      </c>
      <c r="F63" s="41">
        <v>1334</v>
      </c>
      <c r="G63" s="45">
        <v>694</v>
      </c>
      <c r="H63" s="45">
        <v>3</v>
      </c>
      <c r="I63" s="45">
        <v>10</v>
      </c>
    </row>
    <row r="64" spans="2:9" ht="15" customHeight="1" x14ac:dyDescent="0.2">
      <c r="B64" s="27" t="s">
        <v>105</v>
      </c>
      <c r="C64" s="27">
        <v>1</v>
      </c>
      <c r="D64" s="41">
        <f>SUM(Tabla234569101112131415168[[#This Row],[Libros]:[Otros documentos]])</f>
        <v>4617</v>
      </c>
      <c r="E64" s="41">
        <v>4495</v>
      </c>
      <c r="F64" s="41">
        <v>8</v>
      </c>
      <c r="G64" s="45">
        <v>111</v>
      </c>
      <c r="H64" s="45">
        <v>1</v>
      </c>
      <c r="I64" s="45">
        <v>2</v>
      </c>
    </row>
    <row r="65" spans="2:9" ht="15" customHeight="1" x14ac:dyDescent="0.2">
      <c r="B65" s="27" t="s">
        <v>106</v>
      </c>
      <c r="C65" s="27">
        <v>1</v>
      </c>
      <c r="D65" s="41">
        <f>SUM(Tabla234569101112131415168[[#This Row],[Libros]:[Otros documentos]])</f>
        <v>9616</v>
      </c>
      <c r="E65" s="41">
        <v>9605</v>
      </c>
      <c r="F65" s="41">
        <v>2</v>
      </c>
      <c r="G65" s="45">
        <v>6</v>
      </c>
      <c r="H65" s="45">
        <v>2</v>
      </c>
      <c r="I65" s="45">
        <v>1</v>
      </c>
    </row>
    <row r="66" spans="2:9" ht="15" customHeight="1" x14ac:dyDescent="0.2">
      <c r="B66" s="27" t="s">
        <v>107</v>
      </c>
      <c r="C66" s="27">
        <v>1</v>
      </c>
      <c r="D66" s="41">
        <f>SUM(Tabla234569101112131415168[[#This Row],[Libros]:[Otros documentos]])</f>
        <v>7313</v>
      </c>
      <c r="E66" s="41">
        <v>7305</v>
      </c>
      <c r="F66" s="41">
        <v>1</v>
      </c>
      <c r="G66" s="45">
        <v>3</v>
      </c>
      <c r="H66" s="45">
        <v>1</v>
      </c>
      <c r="I66" s="45">
        <v>3</v>
      </c>
    </row>
    <row r="67" spans="2:9" ht="15" customHeight="1" x14ac:dyDescent="0.2">
      <c r="B67" s="27" t="s">
        <v>108</v>
      </c>
      <c r="C67" s="27">
        <v>1</v>
      </c>
      <c r="D67" s="41">
        <f>SUM(Tabla234569101112131415168[[#This Row],[Libros]:[Otros documentos]])</f>
        <v>10835</v>
      </c>
      <c r="E67" s="41">
        <v>9684</v>
      </c>
      <c r="F67" s="41">
        <v>2</v>
      </c>
      <c r="G67" s="45">
        <v>1144</v>
      </c>
      <c r="H67" s="45">
        <v>2</v>
      </c>
      <c r="I67" s="45">
        <v>3</v>
      </c>
    </row>
    <row r="68" spans="2:9" ht="15" customHeight="1" x14ac:dyDescent="0.2">
      <c r="B68" s="27" t="s">
        <v>109</v>
      </c>
      <c r="C68" s="27">
        <v>1</v>
      </c>
      <c r="D68" s="41">
        <f>SUM(Tabla234569101112131415168[[#This Row],[Libros]:[Otros documentos]])</f>
        <v>15549</v>
      </c>
      <c r="E68" s="41">
        <v>13945</v>
      </c>
      <c r="F68" s="41">
        <v>1482</v>
      </c>
      <c r="G68" s="45">
        <v>104</v>
      </c>
      <c r="H68" s="45">
        <v>1</v>
      </c>
      <c r="I68" s="45">
        <v>17</v>
      </c>
    </row>
    <row r="69" spans="2:9" ht="15" customHeight="1" x14ac:dyDescent="0.2">
      <c r="B69" s="27" t="s">
        <v>110</v>
      </c>
      <c r="C69" s="27">
        <v>1</v>
      </c>
      <c r="D69" s="41">
        <f>SUM(Tabla234569101112131415168[[#This Row],[Libros]:[Otros documentos]])</f>
        <v>8469</v>
      </c>
      <c r="E69" s="41">
        <v>7572</v>
      </c>
      <c r="F69" s="41">
        <v>119</v>
      </c>
      <c r="G69" s="45">
        <v>720</v>
      </c>
      <c r="H69" s="45">
        <v>32</v>
      </c>
      <c r="I69" s="45">
        <v>26</v>
      </c>
    </row>
    <row r="70" spans="2:9" ht="15" customHeight="1" x14ac:dyDescent="0.2">
      <c r="B70" s="27" t="s">
        <v>111</v>
      </c>
      <c r="C70" s="27">
        <v>1</v>
      </c>
      <c r="D70" s="41">
        <f>SUM(Tabla234569101112131415168[[#This Row],[Libros]:[Otros documentos]])</f>
        <v>10124</v>
      </c>
      <c r="E70" s="41">
        <v>10039</v>
      </c>
      <c r="F70" s="41">
        <v>3</v>
      </c>
      <c r="G70" s="45">
        <v>63</v>
      </c>
      <c r="H70" s="45">
        <v>3</v>
      </c>
      <c r="I70" s="45">
        <v>16</v>
      </c>
    </row>
    <row r="71" spans="2:9" ht="15" customHeight="1" x14ac:dyDescent="0.2">
      <c r="B71" s="27" t="s">
        <v>112</v>
      </c>
      <c r="C71" s="27">
        <v>1</v>
      </c>
      <c r="D71" s="41">
        <f>SUM(Tabla234569101112131415168[[#This Row],[Libros]:[Otros documentos]])</f>
        <v>14371</v>
      </c>
      <c r="E71" s="41">
        <v>14134</v>
      </c>
      <c r="F71" s="41">
        <v>6</v>
      </c>
      <c r="G71" s="45">
        <v>216</v>
      </c>
      <c r="H71" s="45">
        <v>8</v>
      </c>
      <c r="I71" s="45">
        <v>7</v>
      </c>
    </row>
    <row r="72" spans="2:9" ht="15" customHeight="1" x14ac:dyDescent="0.2">
      <c r="B72" s="27" t="s">
        <v>178</v>
      </c>
      <c r="C72" s="27">
        <v>1</v>
      </c>
      <c r="D72" s="41">
        <f>SUM(Tabla234569101112131415168[[#This Row],[Libros]:[Otros documentos]])</f>
        <v>2987</v>
      </c>
      <c r="E72" s="41">
        <v>2970</v>
      </c>
      <c r="F72" s="41">
        <v>2</v>
      </c>
      <c r="G72" s="45">
        <v>6</v>
      </c>
      <c r="H72" s="45">
        <v>2</v>
      </c>
      <c r="I72" s="45">
        <v>7</v>
      </c>
    </row>
    <row r="73" spans="2:9" ht="15" customHeight="1" x14ac:dyDescent="0.2">
      <c r="B73" s="27" t="s">
        <v>113</v>
      </c>
      <c r="C73" s="27">
        <v>3</v>
      </c>
      <c r="D73" s="41">
        <f>SUM(Tabla234569101112131415168[[#This Row],[Libros]:[Otros documentos]])</f>
        <v>49892</v>
      </c>
      <c r="E73" s="41">
        <v>42470</v>
      </c>
      <c r="F73" s="41">
        <v>1892</v>
      </c>
      <c r="G73" s="45">
        <v>3539</v>
      </c>
      <c r="H73" s="45">
        <v>94</v>
      </c>
      <c r="I73" s="45">
        <v>1897</v>
      </c>
    </row>
    <row r="74" spans="2:9" ht="15" customHeight="1" x14ac:dyDescent="0.2">
      <c r="B74" s="27" t="s">
        <v>114</v>
      </c>
      <c r="C74" s="27">
        <v>1</v>
      </c>
      <c r="D74" s="41">
        <f>SUM(Tabla234569101112131415168[[#This Row],[Libros]:[Otros documentos]])</f>
        <v>6939</v>
      </c>
      <c r="E74" s="41">
        <v>6926</v>
      </c>
      <c r="F74" s="41">
        <v>2</v>
      </c>
      <c r="G74" s="45">
        <v>5</v>
      </c>
      <c r="H74" s="45">
        <v>2</v>
      </c>
      <c r="I74" s="45">
        <v>4</v>
      </c>
    </row>
    <row r="75" spans="2:9" ht="15" customHeight="1" x14ac:dyDescent="0.2">
      <c r="B75" s="27" t="s">
        <v>115</v>
      </c>
      <c r="C75" s="27">
        <v>1</v>
      </c>
      <c r="D75" s="41">
        <f>SUM(Tabla234569101112131415168[[#This Row],[Libros]:[Otros documentos]])</f>
        <v>0</v>
      </c>
      <c r="E75" s="41">
        <v>0</v>
      </c>
      <c r="F75" s="41">
        <v>0</v>
      </c>
      <c r="G75" s="45">
        <v>0</v>
      </c>
      <c r="H75" s="45">
        <v>0</v>
      </c>
      <c r="I75" s="45">
        <v>0</v>
      </c>
    </row>
    <row r="76" spans="2:9" ht="15" customHeight="1" x14ac:dyDescent="0.2">
      <c r="B76" s="27" t="s">
        <v>175</v>
      </c>
      <c r="C76" s="27">
        <v>1</v>
      </c>
      <c r="D76" s="41">
        <f>SUM(Tabla234569101112131415168[[#This Row],[Libros]:[Otros documentos]])</f>
        <v>0</v>
      </c>
      <c r="E76" s="41">
        <v>0</v>
      </c>
      <c r="F76" s="41">
        <v>0</v>
      </c>
      <c r="G76" s="45">
        <v>0</v>
      </c>
      <c r="H76" s="45">
        <v>0</v>
      </c>
      <c r="I76" s="45">
        <v>0</v>
      </c>
    </row>
    <row r="77" spans="2:9" ht="15" customHeight="1" x14ac:dyDescent="0.2">
      <c r="B77" s="27" t="s">
        <v>116</v>
      </c>
      <c r="C77" s="27">
        <v>1</v>
      </c>
      <c r="D77" s="41">
        <f>SUM(Tabla234569101112131415168[[#This Row],[Libros]:[Otros documentos]])</f>
        <v>4430</v>
      </c>
      <c r="E77" s="41">
        <v>4401</v>
      </c>
      <c r="F77" s="41">
        <v>23</v>
      </c>
      <c r="G77" s="45">
        <v>2</v>
      </c>
      <c r="H77" s="45">
        <v>0</v>
      </c>
      <c r="I77" s="45">
        <v>4</v>
      </c>
    </row>
    <row r="78" spans="2:9" ht="15" customHeight="1" x14ac:dyDescent="0.2">
      <c r="B78" s="27" t="s">
        <v>117</v>
      </c>
      <c r="C78" s="27">
        <v>8</v>
      </c>
      <c r="D78" s="41">
        <f>SUM(Tabla234569101112131415168[[#This Row],[Libros]:[Otros documentos]])</f>
        <v>143747</v>
      </c>
      <c r="E78" s="41">
        <v>133010</v>
      </c>
      <c r="F78" s="41">
        <v>4402</v>
      </c>
      <c r="G78" s="45">
        <v>5831</v>
      </c>
      <c r="H78" s="45">
        <v>435</v>
      </c>
      <c r="I78" s="45">
        <v>69</v>
      </c>
    </row>
    <row r="79" spans="2:9" ht="15" customHeight="1" x14ac:dyDescent="0.2">
      <c r="B79" s="27" t="s">
        <v>118</v>
      </c>
      <c r="C79" s="27">
        <v>2</v>
      </c>
      <c r="D79" s="41">
        <f>SUM(Tabla234569101112131415168[[#This Row],[Libros]:[Otros documentos]])</f>
        <v>15960</v>
      </c>
      <c r="E79" s="41">
        <v>15958</v>
      </c>
      <c r="F79" s="41">
        <v>0</v>
      </c>
      <c r="G79" s="45">
        <v>0</v>
      </c>
      <c r="H79" s="45">
        <v>2</v>
      </c>
      <c r="I79" s="45">
        <v>0</v>
      </c>
    </row>
    <row r="80" spans="2:9" ht="15" customHeight="1" x14ac:dyDescent="0.2">
      <c r="B80" s="27" t="s">
        <v>119</v>
      </c>
      <c r="C80" s="27">
        <v>1</v>
      </c>
      <c r="D80" s="41">
        <f>SUM(Tabla234569101112131415168[[#This Row],[Libros]:[Otros documentos]])</f>
        <v>6936</v>
      </c>
      <c r="E80" s="41">
        <v>6301</v>
      </c>
      <c r="F80" s="41">
        <v>16</v>
      </c>
      <c r="G80" s="45">
        <v>596</v>
      </c>
      <c r="H80" s="45">
        <v>14</v>
      </c>
      <c r="I80" s="45">
        <v>9</v>
      </c>
    </row>
    <row r="81" spans="2:9" ht="15" customHeight="1" x14ac:dyDescent="0.2">
      <c r="B81" s="27" t="s">
        <v>120</v>
      </c>
      <c r="C81" s="27">
        <v>2</v>
      </c>
      <c r="D81" s="41">
        <f>SUM(Tabla234569101112131415168[[#This Row],[Libros]:[Otros documentos]])</f>
        <v>23269</v>
      </c>
      <c r="E81" s="41">
        <v>21526</v>
      </c>
      <c r="F81" s="41">
        <v>4</v>
      </c>
      <c r="G81" s="45">
        <v>1533</v>
      </c>
      <c r="H81" s="45">
        <v>76</v>
      </c>
      <c r="I81" s="45">
        <v>130</v>
      </c>
    </row>
    <row r="82" spans="2:9" ht="15" customHeight="1" x14ac:dyDescent="0.2">
      <c r="B82" s="27" t="s">
        <v>121</v>
      </c>
      <c r="C82" s="27">
        <v>1</v>
      </c>
      <c r="D82" s="41">
        <f>SUM(Tabla234569101112131415168[[#This Row],[Libros]:[Otros documentos]])</f>
        <v>18871</v>
      </c>
      <c r="E82" s="41">
        <v>16530</v>
      </c>
      <c r="F82" s="41">
        <v>211</v>
      </c>
      <c r="G82" s="45">
        <v>1783</v>
      </c>
      <c r="H82" s="45">
        <v>76</v>
      </c>
      <c r="I82" s="45">
        <v>271</v>
      </c>
    </row>
    <row r="83" spans="2:9" ht="15" customHeight="1" x14ac:dyDescent="0.2">
      <c r="B83" s="27" t="s">
        <v>193</v>
      </c>
      <c r="C83" s="27">
        <v>1</v>
      </c>
      <c r="D83" s="41">
        <f>SUM(Tabla234569101112131415168[[#This Row],[Libros]:[Otros documentos]])</f>
        <v>9861</v>
      </c>
      <c r="E83" s="41">
        <v>9853</v>
      </c>
      <c r="F83" s="41">
        <v>0</v>
      </c>
      <c r="G83" s="45">
        <v>3</v>
      </c>
      <c r="H83" s="45">
        <v>2</v>
      </c>
      <c r="I83" s="45">
        <v>3</v>
      </c>
    </row>
    <row r="84" spans="2:9" ht="15" customHeight="1" x14ac:dyDescent="0.2">
      <c r="B84" s="27" t="s">
        <v>122</v>
      </c>
      <c r="C84" s="27">
        <v>1</v>
      </c>
      <c r="D84" s="41">
        <f>SUM(Tabla234569101112131415168[[#This Row],[Libros]:[Otros documentos]])</f>
        <v>9888</v>
      </c>
      <c r="E84" s="41">
        <v>9109</v>
      </c>
      <c r="F84" s="41">
        <v>66</v>
      </c>
      <c r="G84" s="45">
        <v>594</v>
      </c>
      <c r="H84" s="45">
        <v>15</v>
      </c>
      <c r="I84" s="45">
        <v>104</v>
      </c>
    </row>
    <row r="85" spans="2:9" ht="15" customHeight="1" x14ac:dyDescent="0.2">
      <c r="B85" s="27" t="s">
        <v>123</v>
      </c>
      <c r="C85" s="27">
        <v>2</v>
      </c>
      <c r="D85" s="41">
        <f>SUM(Tabla234569101112131415168[[#This Row],[Libros]:[Otros documentos]])</f>
        <v>32535</v>
      </c>
      <c r="E85" s="41">
        <v>28770</v>
      </c>
      <c r="F85" s="41">
        <v>2386</v>
      </c>
      <c r="G85" s="45">
        <v>1342</v>
      </c>
      <c r="H85" s="45">
        <v>26</v>
      </c>
      <c r="I85" s="45">
        <v>11</v>
      </c>
    </row>
    <row r="86" spans="2:9" ht="15" customHeight="1" x14ac:dyDescent="0.2">
      <c r="B86" s="27" t="s">
        <v>89</v>
      </c>
      <c r="C86" s="27">
        <v>1</v>
      </c>
      <c r="D86" s="41">
        <f>SUM(Tabla234569101112131415168[[#This Row],[Libros]:[Otros documentos]])</f>
        <v>30143</v>
      </c>
      <c r="E86" s="41">
        <v>26879</v>
      </c>
      <c r="F86" s="41">
        <v>1844</v>
      </c>
      <c r="G86" s="45">
        <v>1405</v>
      </c>
      <c r="H86" s="45">
        <v>3</v>
      </c>
      <c r="I86" s="45">
        <v>12</v>
      </c>
    </row>
    <row r="87" spans="2:9" ht="15" customHeight="1" x14ac:dyDescent="0.2">
      <c r="B87" s="27" t="s">
        <v>124</v>
      </c>
      <c r="C87" s="27">
        <v>1</v>
      </c>
      <c r="D87" s="41">
        <f>SUM(Tabla234569101112131415168[[#This Row],[Libros]:[Otros documentos]])</f>
        <v>26326</v>
      </c>
      <c r="E87" s="41">
        <v>23821</v>
      </c>
      <c r="F87" s="41">
        <v>1551</v>
      </c>
      <c r="G87" s="45">
        <v>931</v>
      </c>
      <c r="H87" s="45">
        <v>2</v>
      </c>
      <c r="I87" s="45">
        <v>21</v>
      </c>
    </row>
    <row r="88" spans="2:9" ht="15" customHeight="1" x14ac:dyDescent="0.2">
      <c r="B88" s="27" t="s">
        <v>125</v>
      </c>
      <c r="C88" s="27">
        <v>1</v>
      </c>
      <c r="D88" s="41">
        <f>SUM(Tabla234569101112131415168[[#This Row],[Libros]:[Otros documentos]])</f>
        <v>3348</v>
      </c>
      <c r="E88" s="41">
        <v>3343</v>
      </c>
      <c r="F88" s="41">
        <v>0</v>
      </c>
      <c r="G88" s="45">
        <v>5</v>
      </c>
      <c r="H88" s="45">
        <v>0</v>
      </c>
      <c r="I88" s="45">
        <v>0</v>
      </c>
    </row>
    <row r="89" spans="2:9" ht="15" customHeight="1" x14ac:dyDescent="0.2">
      <c r="B89" s="27" t="s">
        <v>126</v>
      </c>
      <c r="C89" s="27">
        <v>1</v>
      </c>
      <c r="D89" s="41">
        <f>SUM(Tabla234569101112131415168[[#This Row],[Libros]:[Otros documentos]])</f>
        <v>37995</v>
      </c>
      <c r="E89" s="41">
        <v>37995</v>
      </c>
      <c r="F89" s="41">
        <v>0</v>
      </c>
      <c r="G89" s="45">
        <v>0</v>
      </c>
      <c r="H89" s="45">
        <v>0</v>
      </c>
      <c r="I89" s="45">
        <v>0</v>
      </c>
    </row>
    <row r="90" spans="2:9" ht="15" customHeight="1" x14ac:dyDescent="0.2">
      <c r="B90" s="27" t="s">
        <v>196</v>
      </c>
      <c r="C90" s="27">
        <v>1</v>
      </c>
      <c r="D90" s="41">
        <f>SUM(Tabla234569101112131415168[[#This Row],[Libros]:[Otros documentos]])</f>
        <v>2326</v>
      </c>
      <c r="E90" s="41">
        <v>2115</v>
      </c>
      <c r="F90" s="41">
        <v>0</v>
      </c>
      <c r="G90" s="45">
        <v>206</v>
      </c>
      <c r="H90" s="45">
        <v>0</v>
      </c>
      <c r="I90" s="45">
        <v>5</v>
      </c>
    </row>
    <row r="91" spans="2:9" ht="15" customHeight="1" x14ac:dyDescent="0.2">
      <c r="B91" s="28" t="s">
        <v>179</v>
      </c>
      <c r="C91" s="70">
        <v>0</v>
      </c>
      <c r="D91" s="20">
        <f>SUM(Tabla234569101112131415168[[#This Row],[Libros]:[Otros documentos]])</f>
        <v>0</v>
      </c>
      <c r="E91" s="20">
        <v>0</v>
      </c>
      <c r="F91" s="20">
        <v>0</v>
      </c>
      <c r="G91" s="45">
        <v>0</v>
      </c>
      <c r="H91" s="45">
        <v>0</v>
      </c>
      <c r="I91" s="45">
        <v>0</v>
      </c>
    </row>
    <row r="92" spans="2:9" ht="15" customHeight="1" x14ac:dyDescent="0.2">
      <c r="B92" s="30"/>
      <c r="C92" s="30"/>
      <c r="D92" s="41"/>
      <c r="E92" s="41"/>
      <c r="F92" s="41"/>
      <c r="G92" s="45"/>
      <c r="H92" s="45"/>
      <c r="I92" s="45"/>
    </row>
    <row r="93" spans="2:9" ht="15" customHeight="1" x14ac:dyDescent="0.2">
      <c r="B93" s="29" t="s">
        <v>127</v>
      </c>
      <c r="C93" s="29"/>
      <c r="D93" s="40">
        <f>SUM(Tabla234569101112131415168[[#This Row],[Libros]:[Otros documentos]])</f>
        <v>3122861</v>
      </c>
      <c r="E93" s="40">
        <v>2681222</v>
      </c>
      <c r="F93" s="40">
        <v>120138</v>
      </c>
      <c r="G93" s="46">
        <v>154615</v>
      </c>
      <c r="H93" s="46">
        <v>12026</v>
      </c>
      <c r="I93" s="46">
        <v>154860</v>
      </c>
    </row>
    <row r="94" spans="2:9" ht="15" customHeight="1" x14ac:dyDescent="0.2"/>
    <row r="95" spans="2:9" ht="15" customHeight="1" x14ac:dyDescent="0.2"/>
    <row r="96" spans="2:9" ht="15" customHeight="1" x14ac:dyDescent="0.2"/>
    <row r="97" spans="2:3" ht="15" customHeight="1" x14ac:dyDescent="0.2">
      <c r="B97" s="7" t="s">
        <v>0</v>
      </c>
      <c r="C97" s="7"/>
    </row>
    <row r="98" spans="2:3" ht="15" customHeight="1" x14ac:dyDescent="0.2"/>
    <row r="99" spans="2:3" ht="15" customHeight="1" x14ac:dyDescent="0.2"/>
    <row r="100" spans="2:3" ht="15" customHeight="1" x14ac:dyDescent="0.2"/>
    <row r="101" spans="2:3" ht="15" customHeight="1" x14ac:dyDescent="0.2"/>
    <row r="102" spans="2:3" ht="15" customHeight="1" x14ac:dyDescent="0.2"/>
    <row r="103" spans="2:3" ht="15" customHeight="1" x14ac:dyDescent="0.2"/>
    <row r="104" spans="2:3" ht="15" customHeight="1" x14ac:dyDescent="0.2"/>
    <row r="105" spans="2:3" ht="15" customHeight="1" x14ac:dyDescent="0.2"/>
    <row r="106" spans="2:3" ht="15" customHeight="1" x14ac:dyDescent="0.2"/>
    <row r="107" spans="2:3" ht="15" customHeight="1" x14ac:dyDescent="0.2"/>
  </sheetData>
  <mergeCells count="1">
    <mergeCell ref="D12:I12"/>
  </mergeCells>
  <hyperlinks>
    <hyperlink ref="B9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7"/>
  <sheetViews>
    <sheetView showGridLines="0" topLeftCell="A60" workbookViewId="0">
      <selection activeCell="N82" sqref="N82"/>
    </sheetView>
  </sheetViews>
  <sheetFormatPr baseColWidth="10" defaultColWidth="9.140625" defaultRowHeight="12.75" x14ac:dyDescent="0.2"/>
  <cols>
    <col min="1" max="1" width="3.7109375" style="9" customWidth="1"/>
    <col min="2" max="2" width="42.140625" style="9" customWidth="1"/>
    <col min="3" max="3" width="13.28515625" style="9" bestFit="1" customWidth="1"/>
    <col min="4" max="4" width="8.85546875" style="9" bestFit="1" customWidth="1"/>
    <col min="5" max="6" width="7.42578125" style="9" bestFit="1" customWidth="1"/>
    <col min="7" max="7" width="11.28515625" style="9" bestFit="1" customWidth="1"/>
    <col min="8" max="8" width="10.85546875" style="9" bestFit="1" customWidth="1"/>
    <col min="9" max="9" width="11.28515625" style="9" bestFit="1" customWidth="1"/>
    <col min="10" max="10" width="10.85546875" style="9" bestFit="1" customWidth="1"/>
    <col min="11" max="11" width="15.5703125" style="9" bestFit="1" customWidth="1"/>
    <col min="12" max="16384" width="9.140625" style="9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  <c r="C7" s="2"/>
    </row>
    <row r="8" spans="2:11" ht="15" customHeight="1" x14ac:dyDescent="0.25">
      <c r="B8" s="10"/>
      <c r="C8" s="10"/>
      <c r="D8" s="11"/>
      <c r="E8" s="11"/>
      <c r="F8" s="11"/>
    </row>
    <row r="9" spans="2:11" ht="15" customHeight="1" x14ac:dyDescent="0.25">
      <c r="B9" s="10" t="s">
        <v>54</v>
      </c>
      <c r="C9" s="10"/>
      <c r="D9" s="11"/>
      <c r="E9" s="11"/>
      <c r="F9" s="11"/>
    </row>
    <row r="10" spans="2:11" ht="15" customHeight="1" x14ac:dyDescent="0.25">
      <c r="B10" s="10" t="s">
        <v>206</v>
      </c>
      <c r="C10" s="8"/>
      <c r="D10" s="11"/>
      <c r="E10" s="11"/>
      <c r="F10" s="11"/>
    </row>
    <row r="11" spans="2:11" ht="15" customHeight="1" x14ac:dyDescent="0.25">
      <c r="B11" s="8"/>
      <c r="C11" s="8"/>
      <c r="D11" s="11"/>
      <c r="E11" s="11"/>
      <c r="F11" s="11"/>
    </row>
    <row r="12" spans="2:11" ht="15" customHeight="1" x14ac:dyDescent="0.2">
      <c r="B12" s="12"/>
      <c r="C12" s="12"/>
      <c r="D12" s="11"/>
      <c r="E12" s="91" t="s">
        <v>57</v>
      </c>
      <c r="F12" s="91"/>
      <c r="G12" s="91"/>
      <c r="H12" s="91"/>
      <c r="I12" s="91"/>
      <c r="J12" s="91"/>
      <c r="K12" s="91"/>
    </row>
    <row r="13" spans="2:11" ht="45" customHeight="1" x14ac:dyDescent="0.2">
      <c r="B13" s="13" t="s">
        <v>1</v>
      </c>
      <c r="C13" s="24" t="s">
        <v>154</v>
      </c>
      <c r="D13" s="24" t="s">
        <v>58</v>
      </c>
      <c r="E13" s="24" t="s">
        <v>31</v>
      </c>
      <c r="F13" s="24" t="s">
        <v>39</v>
      </c>
      <c r="G13" s="26" t="s">
        <v>44</v>
      </c>
      <c r="H13" s="26" t="s">
        <v>41</v>
      </c>
      <c r="I13" s="26" t="s">
        <v>59</v>
      </c>
      <c r="J13" s="26" t="s">
        <v>180</v>
      </c>
      <c r="K13" s="26" t="s">
        <v>60</v>
      </c>
    </row>
    <row r="14" spans="2:11" ht="15" customHeight="1" x14ac:dyDescent="0.2">
      <c r="B14" s="27" t="s">
        <v>62</v>
      </c>
      <c r="C14" s="47">
        <v>434</v>
      </c>
      <c r="D14" s="48">
        <v>1766</v>
      </c>
      <c r="E14" s="48">
        <f>SUM(Tabla23456910111213141516817[[#This Row],[Libros]:[Otros documentos]])</f>
        <v>277</v>
      </c>
      <c r="F14" s="48">
        <v>270</v>
      </c>
      <c r="G14" s="45">
        <v>0</v>
      </c>
      <c r="H14" s="45">
        <v>0</v>
      </c>
      <c r="I14" s="45">
        <v>7</v>
      </c>
      <c r="J14" s="45">
        <v>0</v>
      </c>
      <c r="K14" s="45">
        <v>0</v>
      </c>
    </row>
    <row r="15" spans="2:11" ht="15" customHeight="1" x14ac:dyDescent="0.2">
      <c r="B15" s="27" t="s">
        <v>63</v>
      </c>
      <c r="C15" s="47">
        <v>2223</v>
      </c>
      <c r="D15" s="48">
        <v>5019</v>
      </c>
      <c r="E15" s="48">
        <f>SUM(Tabla23456910111213141516817[[#This Row],[Libros]:[Otros documentos]])</f>
        <v>4545</v>
      </c>
      <c r="F15" s="48">
        <v>4540</v>
      </c>
      <c r="G15" s="45">
        <v>0</v>
      </c>
      <c r="H15" s="45">
        <v>0</v>
      </c>
      <c r="I15" s="45">
        <v>5</v>
      </c>
      <c r="J15" s="45">
        <v>0</v>
      </c>
      <c r="K15" s="45">
        <v>0</v>
      </c>
    </row>
    <row r="16" spans="2:11" ht="15" customHeight="1" x14ac:dyDescent="0.2">
      <c r="B16" s="27" t="s">
        <v>174</v>
      </c>
      <c r="C16" s="47">
        <v>0</v>
      </c>
      <c r="D16" s="48">
        <v>0</v>
      </c>
      <c r="E16" s="48">
        <f>SUM(Tabla23456910111213141516817[[#This Row],[Libros]:[Otros documentos]])</f>
        <v>0</v>
      </c>
      <c r="F16" s="48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2:11" ht="15" customHeight="1" x14ac:dyDescent="0.2">
      <c r="B17" s="27" t="s">
        <v>64</v>
      </c>
      <c r="C17" s="47">
        <v>38890</v>
      </c>
      <c r="D17" s="48">
        <v>297464</v>
      </c>
      <c r="E17" s="48">
        <f>SUM(Tabla23456910111213141516817[[#This Row],[Libros]:[Otros documentos]])</f>
        <v>106818</v>
      </c>
      <c r="F17" s="48">
        <v>93992</v>
      </c>
      <c r="G17" s="45">
        <v>616</v>
      </c>
      <c r="H17" s="45">
        <v>1741</v>
      </c>
      <c r="I17" s="45">
        <v>10453</v>
      </c>
      <c r="J17" s="45">
        <v>16</v>
      </c>
      <c r="K17" s="45">
        <v>0</v>
      </c>
    </row>
    <row r="18" spans="2:11" ht="15" customHeight="1" x14ac:dyDescent="0.2">
      <c r="B18" s="27" t="s">
        <v>65</v>
      </c>
      <c r="C18" s="47">
        <v>234</v>
      </c>
      <c r="D18" s="48">
        <v>541</v>
      </c>
      <c r="E18" s="48">
        <f>SUM(Tabla23456910111213141516817[[#This Row],[Libros]:[Otros documentos]])</f>
        <v>208</v>
      </c>
      <c r="F18" s="48">
        <v>208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2:11" ht="15" customHeight="1" x14ac:dyDescent="0.2">
      <c r="B19" s="27" t="s">
        <v>66</v>
      </c>
      <c r="C19" s="47">
        <v>831</v>
      </c>
      <c r="D19" s="48">
        <v>321</v>
      </c>
      <c r="E19" s="48">
        <f>SUM(Tabla23456910111213141516817[[#This Row],[Libros]:[Otros documentos]])</f>
        <v>195</v>
      </c>
      <c r="F19" s="48">
        <v>195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</row>
    <row r="20" spans="2:11" ht="15" customHeight="1" x14ac:dyDescent="0.2">
      <c r="B20" s="27" t="s">
        <v>67</v>
      </c>
      <c r="C20" s="47">
        <v>89</v>
      </c>
      <c r="D20" s="48">
        <v>482</v>
      </c>
      <c r="E20" s="48">
        <f>SUM(Tabla23456910111213141516817[[#This Row],[Libros]:[Otros documentos]])</f>
        <v>833</v>
      </c>
      <c r="F20" s="48">
        <v>683</v>
      </c>
      <c r="G20" s="45">
        <v>78</v>
      </c>
      <c r="H20" s="45">
        <v>39</v>
      </c>
      <c r="I20" s="45">
        <v>14</v>
      </c>
      <c r="J20" s="45">
        <v>19</v>
      </c>
      <c r="K20" s="45">
        <v>0</v>
      </c>
    </row>
    <row r="21" spans="2:11" ht="15" customHeight="1" x14ac:dyDescent="0.2">
      <c r="B21" s="27" t="s">
        <v>68</v>
      </c>
      <c r="C21" s="47">
        <v>6</v>
      </c>
      <c r="D21" s="48">
        <v>266</v>
      </c>
      <c r="E21" s="48">
        <f>SUM(Tabla23456910111213141516817[[#This Row],[Libros]:[Otros documentos]])</f>
        <v>138</v>
      </c>
      <c r="F21" s="48">
        <v>138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</row>
    <row r="22" spans="2:11" ht="15" customHeight="1" x14ac:dyDescent="0.2">
      <c r="B22" s="27" t="s">
        <v>69</v>
      </c>
      <c r="C22" s="47">
        <v>201</v>
      </c>
      <c r="D22" s="48">
        <v>1200</v>
      </c>
      <c r="E22" s="48">
        <f>SUM(Tabla23456910111213141516817[[#This Row],[Libros]:[Otros documentos]])</f>
        <v>265</v>
      </c>
      <c r="F22" s="48">
        <v>265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</row>
    <row r="23" spans="2:11" ht="15" customHeight="1" x14ac:dyDescent="0.2">
      <c r="B23" s="27" t="s">
        <v>70</v>
      </c>
      <c r="C23" s="47">
        <v>415</v>
      </c>
      <c r="D23" s="48">
        <v>465</v>
      </c>
      <c r="E23" s="48">
        <f>SUM(Tabla23456910111213141516817[[#This Row],[Libros]:[Otros documentos]])</f>
        <v>358</v>
      </c>
      <c r="F23" s="48">
        <v>357</v>
      </c>
      <c r="G23" s="45">
        <v>0</v>
      </c>
      <c r="H23" s="45">
        <v>0</v>
      </c>
      <c r="I23" s="45">
        <v>1</v>
      </c>
      <c r="J23" s="45">
        <v>0</v>
      </c>
      <c r="K23" s="45">
        <v>0</v>
      </c>
    </row>
    <row r="24" spans="2:11" ht="15" customHeight="1" x14ac:dyDescent="0.2">
      <c r="B24" s="27" t="s">
        <v>71</v>
      </c>
      <c r="C24" s="47">
        <v>1983</v>
      </c>
      <c r="D24" s="48">
        <v>925</v>
      </c>
      <c r="E24" s="48">
        <f>SUM(Tabla23456910111213141516817[[#This Row],[Libros]:[Otros documentos]])</f>
        <v>1072</v>
      </c>
      <c r="F24" s="48">
        <v>1072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</row>
    <row r="25" spans="2:11" ht="15" customHeight="1" x14ac:dyDescent="0.2">
      <c r="B25" s="27" t="s">
        <v>72</v>
      </c>
      <c r="C25" s="47">
        <v>3623</v>
      </c>
      <c r="D25" s="48">
        <v>6713</v>
      </c>
      <c r="E25" s="48">
        <f>SUM(Tabla23456910111213141516817[[#This Row],[Libros]:[Otros documentos]])</f>
        <v>7050</v>
      </c>
      <c r="F25" s="48">
        <v>6699</v>
      </c>
      <c r="G25" s="45">
        <v>160</v>
      </c>
      <c r="H25" s="45">
        <v>45</v>
      </c>
      <c r="I25" s="45">
        <v>146</v>
      </c>
      <c r="J25" s="45">
        <v>0</v>
      </c>
      <c r="K25" s="45">
        <v>0</v>
      </c>
    </row>
    <row r="26" spans="2:11" ht="15" customHeight="1" x14ac:dyDescent="0.2">
      <c r="B26" s="27" t="s">
        <v>73</v>
      </c>
      <c r="C26" s="47">
        <v>279</v>
      </c>
      <c r="D26" s="48">
        <v>416</v>
      </c>
      <c r="E26" s="48">
        <f>SUM(Tabla23456910111213141516817[[#This Row],[Libros]:[Otros documentos]])</f>
        <v>346</v>
      </c>
      <c r="F26" s="48">
        <v>346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</row>
    <row r="27" spans="2:11" ht="15" customHeight="1" x14ac:dyDescent="0.2">
      <c r="B27" s="27" t="s">
        <v>74</v>
      </c>
      <c r="C27" s="47">
        <v>3838</v>
      </c>
      <c r="D27" s="48">
        <v>14542</v>
      </c>
      <c r="E27" s="48">
        <f>SUM(Tabla23456910111213141516817[[#This Row],[Libros]:[Otros documentos]])</f>
        <v>11001</v>
      </c>
      <c r="F27" s="48">
        <v>9626</v>
      </c>
      <c r="G27" s="45">
        <v>16</v>
      </c>
      <c r="H27" s="45">
        <v>145</v>
      </c>
      <c r="I27" s="45">
        <v>1214</v>
      </c>
      <c r="J27" s="45">
        <v>0</v>
      </c>
      <c r="K27" s="45">
        <v>0</v>
      </c>
    </row>
    <row r="28" spans="2:11" ht="15" customHeight="1" x14ac:dyDescent="0.2">
      <c r="B28" s="27" t="s">
        <v>75</v>
      </c>
      <c r="C28" s="47">
        <v>371</v>
      </c>
      <c r="D28" s="48">
        <v>0</v>
      </c>
      <c r="E28" s="48">
        <f>SUM(Tabla23456910111213141516817[[#This Row],[Libros]:[Otros documentos]])</f>
        <v>0</v>
      </c>
      <c r="F28" s="48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</row>
    <row r="29" spans="2:11" ht="15" customHeight="1" x14ac:dyDescent="0.2">
      <c r="B29" s="27" t="s">
        <v>76</v>
      </c>
      <c r="C29" s="47">
        <v>7956</v>
      </c>
      <c r="D29" s="48">
        <v>45430</v>
      </c>
      <c r="E29" s="48">
        <f>SUM(Tabla23456910111213141516817[[#This Row],[Libros]:[Otros documentos]])</f>
        <v>15797</v>
      </c>
      <c r="F29" s="48">
        <v>15021</v>
      </c>
      <c r="G29" s="45">
        <v>415</v>
      </c>
      <c r="H29" s="45">
        <v>151</v>
      </c>
      <c r="I29" s="45">
        <v>205</v>
      </c>
      <c r="J29" s="45">
        <v>5</v>
      </c>
      <c r="K29" s="45">
        <v>0</v>
      </c>
    </row>
    <row r="30" spans="2:11" ht="15" customHeight="1" x14ac:dyDescent="0.2">
      <c r="B30" s="27" t="s">
        <v>77</v>
      </c>
      <c r="C30" s="47">
        <v>2238</v>
      </c>
      <c r="D30" s="48">
        <v>16169</v>
      </c>
      <c r="E30" s="48">
        <f>SUM(Tabla23456910111213141516817[[#This Row],[Libros]:[Otros documentos]])</f>
        <v>6811</v>
      </c>
      <c r="F30" s="48">
        <v>6613</v>
      </c>
      <c r="G30" s="45">
        <v>188</v>
      </c>
      <c r="H30" s="45">
        <v>0</v>
      </c>
      <c r="I30" s="45">
        <v>10</v>
      </c>
      <c r="J30" s="45">
        <v>0</v>
      </c>
      <c r="K30" s="45">
        <v>0</v>
      </c>
    </row>
    <row r="31" spans="2:11" ht="15" customHeight="1" x14ac:dyDescent="0.2">
      <c r="B31" s="27" t="s">
        <v>78</v>
      </c>
      <c r="C31" s="47">
        <v>1616</v>
      </c>
      <c r="D31" s="48">
        <v>7321</v>
      </c>
      <c r="E31" s="48">
        <f>SUM(Tabla23456910111213141516817[[#This Row],[Libros]:[Otros documentos]])</f>
        <v>5005</v>
      </c>
      <c r="F31" s="48">
        <v>5004</v>
      </c>
      <c r="G31" s="45">
        <v>0</v>
      </c>
      <c r="H31" s="45">
        <v>0</v>
      </c>
      <c r="I31" s="45">
        <v>0</v>
      </c>
      <c r="J31" s="45">
        <v>1</v>
      </c>
      <c r="K31" s="45">
        <v>0</v>
      </c>
    </row>
    <row r="32" spans="2:11" ht="15" customHeight="1" x14ac:dyDescent="0.2">
      <c r="B32" s="27" t="s">
        <v>79</v>
      </c>
      <c r="C32" s="47">
        <v>1347</v>
      </c>
      <c r="D32" s="48">
        <v>4866</v>
      </c>
      <c r="E32" s="48">
        <f>SUM(Tabla23456910111213141516817[[#This Row],[Libros]:[Otros documentos]])</f>
        <v>3261</v>
      </c>
      <c r="F32" s="48">
        <v>3261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</row>
    <row r="33" spans="2:11" ht="15" customHeight="1" x14ac:dyDescent="0.2">
      <c r="B33" s="27" t="s">
        <v>80</v>
      </c>
      <c r="C33" s="47">
        <v>4440</v>
      </c>
      <c r="D33" s="48">
        <v>17587</v>
      </c>
      <c r="E33" s="48">
        <f>SUM(Tabla23456910111213141516817[[#This Row],[Libros]:[Otros documentos]])</f>
        <v>11247</v>
      </c>
      <c r="F33" s="48">
        <v>11240</v>
      </c>
      <c r="G33" s="45">
        <v>0</v>
      </c>
      <c r="H33" s="45">
        <v>0</v>
      </c>
      <c r="I33" s="45">
        <v>7</v>
      </c>
      <c r="J33" s="45">
        <v>0</v>
      </c>
      <c r="K33" s="45">
        <v>0</v>
      </c>
    </row>
    <row r="34" spans="2:11" ht="15" customHeight="1" x14ac:dyDescent="0.2">
      <c r="B34" s="68" t="s">
        <v>190</v>
      </c>
      <c r="C34" s="47">
        <v>938</v>
      </c>
      <c r="D34" s="48">
        <v>2133</v>
      </c>
      <c r="E34" s="48">
        <f>SUM(Tabla23456910111213141516817[[#This Row],[Libros]:[Otros documentos]])</f>
        <v>1602</v>
      </c>
      <c r="F34" s="48">
        <v>1587</v>
      </c>
      <c r="G34" s="45">
        <v>0</v>
      </c>
      <c r="H34" s="45">
        <v>0</v>
      </c>
      <c r="I34" s="45">
        <v>15</v>
      </c>
      <c r="J34" s="45">
        <v>0</v>
      </c>
      <c r="K34" s="45">
        <v>0</v>
      </c>
    </row>
    <row r="35" spans="2:11" ht="15" customHeight="1" x14ac:dyDescent="0.2">
      <c r="B35" s="27" t="s">
        <v>81</v>
      </c>
      <c r="C35" s="47">
        <v>87</v>
      </c>
      <c r="D35" s="48">
        <v>340</v>
      </c>
      <c r="E35" s="48">
        <f>SUM(Tabla23456910111213141516817[[#This Row],[Libros]:[Otros documentos]])</f>
        <v>340</v>
      </c>
      <c r="F35" s="48">
        <v>340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</row>
    <row r="36" spans="2:11" ht="15" customHeight="1" x14ac:dyDescent="0.2">
      <c r="B36" s="27" t="s">
        <v>82</v>
      </c>
      <c r="C36" s="47">
        <v>1361</v>
      </c>
      <c r="D36" s="48">
        <v>3142</v>
      </c>
      <c r="E36" s="48">
        <f>SUM(Tabla23456910111213141516817[[#This Row],[Libros]:[Otros documentos]])</f>
        <v>3347</v>
      </c>
      <c r="F36" s="48">
        <v>3347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</row>
    <row r="37" spans="2:11" ht="15" customHeight="1" x14ac:dyDescent="0.2">
      <c r="B37" s="27" t="s">
        <v>83</v>
      </c>
      <c r="C37" s="47">
        <v>402550</v>
      </c>
      <c r="D37" s="48">
        <v>604494</v>
      </c>
      <c r="E37" s="48">
        <f>SUM(Tabla23456910111213141516817[[#This Row],[Libros]:[Otros documentos]])</f>
        <v>294779</v>
      </c>
      <c r="F37" s="48">
        <v>262397</v>
      </c>
      <c r="G37" s="45">
        <v>7193</v>
      </c>
      <c r="H37" s="45">
        <v>5673</v>
      </c>
      <c r="I37" s="45">
        <v>19034</v>
      </c>
      <c r="J37" s="45">
        <v>193</v>
      </c>
      <c r="K37" s="45">
        <v>289</v>
      </c>
    </row>
    <row r="38" spans="2:11" ht="15" customHeight="1" x14ac:dyDescent="0.2">
      <c r="B38" s="27" t="s">
        <v>84</v>
      </c>
      <c r="C38" s="47">
        <v>6169</v>
      </c>
      <c r="D38" s="48">
        <v>26333</v>
      </c>
      <c r="E38" s="48">
        <f>SUM(Tabla23456910111213141516817[[#This Row],[Libros]:[Otros documentos]])</f>
        <v>13171</v>
      </c>
      <c r="F38" s="48">
        <v>10862</v>
      </c>
      <c r="G38" s="45">
        <v>0</v>
      </c>
      <c r="H38" s="45">
        <v>131</v>
      </c>
      <c r="I38" s="45">
        <v>2177</v>
      </c>
      <c r="J38" s="45">
        <v>0</v>
      </c>
      <c r="K38" s="45">
        <v>1</v>
      </c>
    </row>
    <row r="39" spans="2:11" ht="15" customHeight="1" x14ac:dyDescent="0.2">
      <c r="B39" s="27" t="s">
        <v>85</v>
      </c>
      <c r="C39" s="47">
        <v>3821</v>
      </c>
      <c r="D39" s="48">
        <v>36389</v>
      </c>
      <c r="E39" s="48">
        <f>SUM(Tabla23456910111213141516817[[#This Row],[Libros]:[Otros documentos]])</f>
        <v>7002</v>
      </c>
      <c r="F39" s="48">
        <v>6580</v>
      </c>
      <c r="G39" s="45">
        <v>22</v>
      </c>
      <c r="H39" s="45">
        <v>56</v>
      </c>
      <c r="I39" s="45">
        <v>340</v>
      </c>
      <c r="J39" s="45">
        <v>4</v>
      </c>
      <c r="K39" s="45">
        <v>0</v>
      </c>
    </row>
    <row r="40" spans="2:11" ht="15" customHeight="1" x14ac:dyDescent="0.2">
      <c r="B40" s="27" t="s">
        <v>86</v>
      </c>
      <c r="C40" s="47">
        <v>370</v>
      </c>
      <c r="D40" s="48">
        <v>1500</v>
      </c>
      <c r="E40" s="48">
        <f>SUM(Tabla23456910111213141516817[[#This Row],[Libros]:[Otros documentos]])</f>
        <v>1615</v>
      </c>
      <c r="F40" s="48">
        <v>1524</v>
      </c>
      <c r="G40" s="45">
        <v>0</v>
      </c>
      <c r="H40" s="45">
        <v>1</v>
      </c>
      <c r="I40" s="45">
        <v>90</v>
      </c>
      <c r="J40" s="45">
        <v>0</v>
      </c>
      <c r="K40" s="45">
        <v>0</v>
      </c>
    </row>
    <row r="41" spans="2:11" ht="15" customHeight="1" x14ac:dyDescent="0.2">
      <c r="B41" s="27" t="s">
        <v>176</v>
      </c>
      <c r="C41" s="47">
        <v>0</v>
      </c>
      <c r="D41" s="48">
        <v>0</v>
      </c>
      <c r="E41" s="48">
        <f>SUM(Tabla23456910111213141516817[[#This Row],[Libros]:[Otros documentos]])</f>
        <v>0</v>
      </c>
      <c r="F41" s="48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</row>
    <row r="42" spans="2:11" ht="15" customHeight="1" x14ac:dyDescent="0.2">
      <c r="B42" s="27" t="s">
        <v>202</v>
      </c>
      <c r="C42" s="47">
        <v>251</v>
      </c>
      <c r="D42" s="48">
        <v>0</v>
      </c>
      <c r="E42" s="48">
        <f>SUM(Tabla23456910111213141516817[[#This Row],[Libros]:[Otros documentos]])</f>
        <v>0</v>
      </c>
      <c r="F42" s="48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</row>
    <row r="43" spans="2:11" ht="15" customHeight="1" x14ac:dyDescent="0.2">
      <c r="B43" s="27" t="s">
        <v>177</v>
      </c>
      <c r="C43" s="47">
        <v>0</v>
      </c>
      <c r="D43" s="48">
        <v>0</v>
      </c>
      <c r="E43" s="48">
        <f>SUM(Tabla23456910111213141516817[[#This Row],[Libros]:[Otros documentos]])</f>
        <v>0</v>
      </c>
      <c r="F43" s="48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</row>
    <row r="44" spans="2:11" ht="15" customHeight="1" x14ac:dyDescent="0.2">
      <c r="B44" s="27" t="s">
        <v>87</v>
      </c>
      <c r="C44" s="47">
        <v>10526</v>
      </c>
      <c r="D44" s="48">
        <v>62681</v>
      </c>
      <c r="E44" s="48">
        <f>SUM(Tabla23456910111213141516817[[#This Row],[Libros]:[Otros documentos]])</f>
        <v>14958</v>
      </c>
      <c r="F44" s="48">
        <v>14451</v>
      </c>
      <c r="G44" s="45">
        <v>22</v>
      </c>
      <c r="H44" s="45">
        <v>346</v>
      </c>
      <c r="I44" s="45">
        <v>138</v>
      </c>
      <c r="J44" s="45">
        <v>1</v>
      </c>
      <c r="K44" s="45">
        <v>0</v>
      </c>
    </row>
    <row r="45" spans="2:11" ht="15" customHeight="1" x14ac:dyDescent="0.2">
      <c r="B45" s="27" t="s">
        <v>197</v>
      </c>
      <c r="C45" s="47">
        <v>4462</v>
      </c>
      <c r="D45" s="48">
        <v>6640</v>
      </c>
      <c r="E45" s="48">
        <f>SUM(Tabla23456910111213141516817[[#This Row],[Libros]:[Otros documentos]])</f>
        <v>5254</v>
      </c>
      <c r="F45" s="48">
        <v>4934</v>
      </c>
      <c r="G45" s="45">
        <v>68</v>
      </c>
      <c r="H45" s="45">
        <v>53</v>
      </c>
      <c r="I45" s="45">
        <v>199</v>
      </c>
      <c r="J45" s="45">
        <v>0</v>
      </c>
      <c r="K45" s="45">
        <v>0</v>
      </c>
    </row>
    <row r="46" spans="2:11" ht="15" customHeight="1" x14ac:dyDescent="0.2">
      <c r="B46" s="27" t="s">
        <v>88</v>
      </c>
      <c r="C46" s="47">
        <v>7056</v>
      </c>
      <c r="D46" s="48">
        <v>25353</v>
      </c>
      <c r="E46" s="48">
        <f>SUM(Tabla23456910111213141516817[[#This Row],[Libros]:[Otros documentos]])</f>
        <v>9314</v>
      </c>
      <c r="F46" s="48">
        <v>9003</v>
      </c>
      <c r="G46" s="45">
        <v>168</v>
      </c>
      <c r="H46" s="45">
        <v>104</v>
      </c>
      <c r="I46" s="45">
        <v>39</v>
      </c>
      <c r="J46" s="45">
        <v>0</v>
      </c>
      <c r="K46" s="45">
        <v>0</v>
      </c>
    </row>
    <row r="47" spans="2:11" ht="15" customHeight="1" x14ac:dyDescent="0.2">
      <c r="B47" s="27" t="s">
        <v>90</v>
      </c>
      <c r="C47" s="47">
        <v>6151</v>
      </c>
      <c r="D47" s="48">
        <v>14360</v>
      </c>
      <c r="E47" s="48">
        <f>SUM(Tabla23456910111213141516817[[#This Row],[Libros]:[Otros documentos]])</f>
        <v>17792</v>
      </c>
      <c r="F47" s="48">
        <v>16545</v>
      </c>
      <c r="G47" s="45">
        <v>660</v>
      </c>
      <c r="H47" s="45">
        <v>145</v>
      </c>
      <c r="I47" s="45">
        <v>442</v>
      </c>
      <c r="J47" s="45">
        <v>0</v>
      </c>
      <c r="K47" s="45">
        <v>0</v>
      </c>
    </row>
    <row r="48" spans="2:11" ht="15" customHeight="1" x14ac:dyDescent="0.2">
      <c r="B48" s="27" t="s">
        <v>91</v>
      </c>
      <c r="C48" s="47">
        <v>4691</v>
      </c>
      <c r="D48" s="48">
        <v>24077</v>
      </c>
      <c r="E48" s="48">
        <f>SUM(Tabla23456910111213141516817[[#This Row],[Libros]:[Otros documentos]])</f>
        <v>9006</v>
      </c>
      <c r="F48" s="48">
        <v>8766</v>
      </c>
      <c r="G48" s="45">
        <v>0</v>
      </c>
      <c r="H48" s="45">
        <v>2</v>
      </c>
      <c r="I48" s="45">
        <v>238</v>
      </c>
      <c r="J48" s="45">
        <v>0</v>
      </c>
      <c r="K48" s="45">
        <v>0</v>
      </c>
    </row>
    <row r="49" spans="2:12" ht="15" customHeight="1" x14ac:dyDescent="0.2">
      <c r="B49" s="27" t="s">
        <v>92</v>
      </c>
      <c r="C49" s="47">
        <v>17596</v>
      </c>
      <c r="D49" s="48">
        <v>59827</v>
      </c>
      <c r="E49" s="48">
        <f>SUM(Tabla23456910111213141516817[[#This Row],[Libros]:[Otros documentos]])</f>
        <v>31082</v>
      </c>
      <c r="F49" s="48">
        <v>27608</v>
      </c>
      <c r="G49" s="45">
        <v>508</v>
      </c>
      <c r="H49" s="45">
        <v>376</v>
      </c>
      <c r="I49" s="45">
        <v>2588</v>
      </c>
      <c r="J49" s="45">
        <v>2</v>
      </c>
      <c r="K49" s="45">
        <v>0</v>
      </c>
      <c r="L49" s="60"/>
    </row>
    <row r="50" spans="2:12" ht="15" customHeight="1" x14ac:dyDescent="0.2">
      <c r="B50" s="27" t="s">
        <v>203</v>
      </c>
      <c r="C50" s="47">
        <v>286</v>
      </c>
      <c r="D50" s="48">
        <v>0</v>
      </c>
      <c r="E50" s="48">
        <f>SUM(Tabla23456910111213141516817[[#This Row],[Libros]:[Otros documentos]])</f>
        <v>0</v>
      </c>
      <c r="F50" s="48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</row>
    <row r="51" spans="2:12" ht="15" customHeight="1" x14ac:dyDescent="0.2">
      <c r="B51" s="27" t="s">
        <v>195</v>
      </c>
      <c r="C51" s="47">
        <v>925</v>
      </c>
      <c r="D51" s="48">
        <v>4005</v>
      </c>
      <c r="E51" s="48">
        <f>SUM(Tabla23456910111213141516817[[#This Row],[Libros]:[Otros documentos]])</f>
        <v>3836</v>
      </c>
      <c r="F51" s="48">
        <v>3675</v>
      </c>
      <c r="G51" s="45">
        <v>0</v>
      </c>
      <c r="H51" s="45">
        <v>0</v>
      </c>
      <c r="I51" s="45">
        <v>161</v>
      </c>
      <c r="J51" s="45">
        <v>0</v>
      </c>
      <c r="K51" s="45">
        <v>0</v>
      </c>
    </row>
    <row r="52" spans="2:12" ht="15" customHeight="1" x14ac:dyDescent="0.2">
      <c r="B52" s="27" t="s">
        <v>93</v>
      </c>
      <c r="C52" s="47">
        <v>3418</v>
      </c>
      <c r="D52" s="48">
        <v>12429</v>
      </c>
      <c r="E52" s="48">
        <f>SUM(Tabla23456910111213141516817[[#This Row],[Libros]:[Otros documentos]])</f>
        <v>5229</v>
      </c>
      <c r="F52" s="48">
        <v>5086</v>
      </c>
      <c r="G52" s="45">
        <v>0</v>
      </c>
      <c r="H52" s="45">
        <v>45</v>
      </c>
      <c r="I52" s="45">
        <v>98</v>
      </c>
      <c r="J52" s="45">
        <v>0</v>
      </c>
      <c r="K52" s="45">
        <v>0</v>
      </c>
    </row>
    <row r="53" spans="2:12" ht="15" customHeight="1" x14ac:dyDescent="0.2">
      <c r="B53" s="27" t="s">
        <v>94</v>
      </c>
      <c r="C53" s="47">
        <v>4496</v>
      </c>
      <c r="D53" s="48">
        <v>15593</v>
      </c>
      <c r="E53" s="48">
        <f>SUM(Tabla23456910111213141516817[[#This Row],[Libros]:[Otros documentos]])</f>
        <v>6957</v>
      </c>
      <c r="F53" s="48">
        <v>6833</v>
      </c>
      <c r="G53" s="45">
        <v>9</v>
      </c>
      <c r="H53" s="45">
        <v>45</v>
      </c>
      <c r="I53" s="45">
        <v>69</v>
      </c>
      <c r="J53" s="45">
        <v>1</v>
      </c>
      <c r="K53" s="45">
        <v>0</v>
      </c>
    </row>
    <row r="54" spans="2:12" ht="15" customHeight="1" x14ac:dyDescent="0.2">
      <c r="B54" s="27" t="s">
        <v>95</v>
      </c>
      <c r="C54" s="47">
        <v>2647</v>
      </c>
      <c r="D54" s="48">
        <v>5660</v>
      </c>
      <c r="E54" s="48">
        <f>SUM(Tabla23456910111213141516817[[#This Row],[Libros]:[Otros documentos]])</f>
        <v>5123</v>
      </c>
      <c r="F54" s="48">
        <v>5000</v>
      </c>
      <c r="G54" s="45">
        <v>0</v>
      </c>
      <c r="H54" s="45">
        <v>20</v>
      </c>
      <c r="I54" s="45">
        <v>103</v>
      </c>
      <c r="J54" s="45">
        <v>0</v>
      </c>
      <c r="K54" s="45">
        <v>0</v>
      </c>
    </row>
    <row r="55" spans="2:12" ht="15" customHeight="1" x14ac:dyDescent="0.2">
      <c r="B55" s="27" t="s">
        <v>96</v>
      </c>
      <c r="C55" s="47">
        <v>226</v>
      </c>
      <c r="D55" s="48">
        <v>315</v>
      </c>
      <c r="E55" s="48">
        <f>SUM(Tabla23456910111213141516817[[#This Row],[Libros]:[Otros documentos]])</f>
        <v>149</v>
      </c>
      <c r="F55" s="48">
        <v>149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</row>
    <row r="56" spans="2:12" ht="15" customHeight="1" x14ac:dyDescent="0.2">
      <c r="B56" s="27" t="s">
        <v>97</v>
      </c>
      <c r="C56" s="47">
        <v>116776</v>
      </c>
      <c r="D56" s="48">
        <v>306065</v>
      </c>
      <c r="E56" s="48">
        <f>SUM(Tabla23456910111213141516817[[#This Row],[Libros]:[Otros documentos]])</f>
        <v>221634</v>
      </c>
      <c r="F56" s="48">
        <v>203276</v>
      </c>
      <c r="G56" s="45">
        <v>3743</v>
      </c>
      <c r="H56" s="45">
        <v>2849</v>
      </c>
      <c r="I56" s="45">
        <v>11713</v>
      </c>
      <c r="J56" s="45">
        <v>47</v>
      </c>
      <c r="K56" s="45">
        <v>6</v>
      </c>
    </row>
    <row r="57" spans="2:12" ht="15" customHeight="1" x14ac:dyDescent="0.2">
      <c r="B57" s="27" t="s">
        <v>98</v>
      </c>
      <c r="C57" s="47">
        <v>2117</v>
      </c>
      <c r="D57" s="48">
        <v>6274</v>
      </c>
      <c r="E57" s="48">
        <f>SUM(Tabla23456910111213141516817[[#This Row],[Libros]:[Otros documentos]])</f>
        <v>6893</v>
      </c>
      <c r="F57" s="48">
        <v>6863</v>
      </c>
      <c r="G57" s="45">
        <v>0</v>
      </c>
      <c r="H57" s="45">
        <v>0</v>
      </c>
      <c r="I57" s="45">
        <v>30</v>
      </c>
      <c r="J57" s="45">
        <v>0</v>
      </c>
      <c r="K57" s="45">
        <v>0</v>
      </c>
    </row>
    <row r="58" spans="2:12" ht="15" customHeight="1" x14ac:dyDescent="0.2">
      <c r="B58" s="27" t="s">
        <v>99</v>
      </c>
      <c r="C58" s="47">
        <v>0</v>
      </c>
      <c r="D58" s="48">
        <v>0</v>
      </c>
      <c r="E58" s="48">
        <f>SUM(Tabla23456910111213141516817[[#This Row],[Libros]:[Otros documentos]])</f>
        <v>0</v>
      </c>
      <c r="F58" s="48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</row>
    <row r="59" spans="2:12" ht="15" customHeight="1" x14ac:dyDescent="0.2">
      <c r="B59" s="27" t="s">
        <v>100</v>
      </c>
      <c r="C59" s="47">
        <v>370</v>
      </c>
      <c r="D59" s="48">
        <v>1410</v>
      </c>
      <c r="E59" s="48">
        <f>SUM(Tabla23456910111213141516817[[#This Row],[Libros]:[Otros documentos]])</f>
        <v>585</v>
      </c>
      <c r="F59" s="48">
        <v>577</v>
      </c>
      <c r="G59" s="45">
        <v>0</v>
      </c>
      <c r="H59" s="45">
        <v>0</v>
      </c>
      <c r="I59" s="45">
        <v>8</v>
      </c>
      <c r="J59" s="45">
        <v>0</v>
      </c>
      <c r="K59" s="45">
        <v>0</v>
      </c>
    </row>
    <row r="60" spans="2:12" ht="15" customHeight="1" x14ac:dyDescent="0.2">
      <c r="B60" s="27" t="s">
        <v>101</v>
      </c>
      <c r="C60" s="47">
        <v>0</v>
      </c>
      <c r="D60" s="48">
        <v>0</v>
      </c>
      <c r="E60" s="48">
        <f>SUM(Tabla23456910111213141516817[[#This Row],[Libros]:[Otros documentos]])</f>
        <v>0</v>
      </c>
      <c r="F60" s="48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</row>
    <row r="61" spans="2:12" ht="15" customHeight="1" x14ac:dyDescent="0.2">
      <c r="B61" s="27" t="s">
        <v>102</v>
      </c>
      <c r="C61" s="47">
        <v>3131</v>
      </c>
      <c r="D61" s="48">
        <v>12756</v>
      </c>
      <c r="E61" s="48">
        <f>SUM(Tabla23456910111213141516817[[#This Row],[Libros]:[Otros documentos]])</f>
        <v>8661</v>
      </c>
      <c r="F61" s="48">
        <v>8375</v>
      </c>
      <c r="G61" s="45">
        <v>2</v>
      </c>
      <c r="H61" s="45">
        <v>145</v>
      </c>
      <c r="I61" s="45">
        <v>139</v>
      </c>
      <c r="J61" s="45">
        <v>0</v>
      </c>
      <c r="K61" s="45">
        <v>0</v>
      </c>
    </row>
    <row r="62" spans="2:12" ht="15" customHeight="1" x14ac:dyDescent="0.2">
      <c r="B62" s="27" t="s">
        <v>103</v>
      </c>
      <c r="C62" s="47">
        <v>171</v>
      </c>
      <c r="D62" s="48">
        <v>357</v>
      </c>
      <c r="E62" s="48">
        <f>SUM(Tabla23456910111213141516817[[#This Row],[Libros]:[Otros documentos]])</f>
        <v>208</v>
      </c>
      <c r="F62" s="48">
        <v>203</v>
      </c>
      <c r="G62" s="45">
        <v>0</v>
      </c>
      <c r="H62" s="45">
        <v>0</v>
      </c>
      <c r="I62" s="45">
        <v>5</v>
      </c>
      <c r="J62" s="45">
        <v>0</v>
      </c>
      <c r="K62" s="45">
        <v>0</v>
      </c>
    </row>
    <row r="63" spans="2:12" ht="15" customHeight="1" x14ac:dyDescent="0.2">
      <c r="B63" s="27" t="s">
        <v>104</v>
      </c>
      <c r="C63" s="47">
        <v>3626</v>
      </c>
      <c r="D63" s="48">
        <v>6059</v>
      </c>
      <c r="E63" s="48">
        <f>SUM(Tabla23456910111213141516817[[#This Row],[Libros]:[Otros documentos]])</f>
        <v>2859</v>
      </c>
      <c r="F63" s="48">
        <v>2757</v>
      </c>
      <c r="G63" s="45">
        <v>0</v>
      </c>
      <c r="H63" s="45">
        <v>24</v>
      </c>
      <c r="I63" s="45">
        <v>78</v>
      </c>
      <c r="J63" s="45">
        <v>0</v>
      </c>
      <c r="K63" s="45">
        <v>0</v>
      </c>
    </row>
    <row r="64" spans="2:12" ht="15" customHeight="1" x14ac:dyDescent="0.2">
      <c r="B64" s="27" t="s">
        <v>105</v>
      </c>
      <c r="C64" s="47">
        <v>365</v>
      </c>
      <c r="D64" s="48">
        <v>710</v>
      </c>
      <c r="E64" s="48">
        <f>SUM(Tabla23456910111213141516817[[#This Row],[Libros]:[Otros documentos]])</f>
        <v>310</v>
      </c>
      <c r="F64" s="48">
        <v>310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</row>
    <row r="65" spans="2:11" ht="15" customHeight="1" x14ac:dyDescent="0.2">
      <c r="B65" s="27" t="s">
        <v>106</v>
      </c>
      <c r="C65" s="47">
        <v>108</v>
      </c>
      <c r="D65" s="48">
        <v>458</v>
      </c>
      <c r="E65" s="48">
        <f>SUM(Tabla23456910111213141516817[[#This Row],[Libros]:[Otros documentos]])</f>
        <v>592</v>
      </c>
      <c r="F65" s="48">
        <v>592</v>
      </c>
      <c r="G65" s="45">
        <v>0</v>
      </c>
      <c r="H65" s="45">
        <v>0</v>
      </c>
      <c r="I65" s="45">
        <v>0</v>
      </c>
      <c r="J65" s="45">
        <v>0</v>
      </c>
      <c r="K65" s="45">
        <v>0</v>
      </c>
    </row>
    <row r="66" spans="2:11" ht="15" customHeight="1" x14ac:dyDescent="0.2">
      <c r="B66" s="27" t="s">
        <v>107</v>
      </c>
      <c r="C66" s="47">
        <v>321</v>
      </c>
      <c r="D66" s="48">
        <v>620</v>
      </c>
      <c r="E66" s="48">
        <f>SUM(Tabla23456910111213141516817[[#This Row],[Libros]:[Otros documentos]])</f>
        <v>280</v>
      </c>
      <c r="F66" s="48">
        <v>280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</row>
    <row r="67" spans="2:11" ht="15" customHeight="1" x14ac:dyDescent="0.2">
      <c r="B67" s="27" t="s">
        <v>108</v>
      </c>
      <c r="C67" s="47">
        <v>1729</v>
      </c>
      <c r="D67" s="48">
        <v>4197</v>
      </c>
      <c r="E67" s="48">
        <f>SUM(Tabla23456910111213141516817[[#This Row],[Libros]:[Otros documentos]])</f>
        <v>2879</v>
      </c>
      <c r="F67" s="48">
        <v>2790</v>
      </c>
      <c r="G67" s="45">
        <v>0</v>
      </c>
      <c r="H67" s="45">
        <v>0</v>
      </c>
      <c r="I67" s="45">
        <v>89</v>
      </c>
      <c r="J67" s="45">
        <v>0</v>
      </c>
      <c r="K67" s="45">
        <v>0</v>
      </c>
    </row>
    <row r="68" spans="2:11" ht="15" customHeight="1" x14ac:dyDescent="0.2">
      <c r="B68" s="27" t="s">
        <v>109</v>
      </c>
      <c r="C68" s="47">
        <v>2418</v>
      </c>
      <c r="D68" s="48">
        <v>5478</v>
      </c>
      <c r="E68" s="48">
        <f>SUM(Tabla23456910111213141516817[[#This Row],[Libros]:[Otros documentos]])</f>
        <v>3683</v>
      </c>
      <c r="F68" s="48">
        <v>3446</v>
      </c>
      <c r="G68" s="45">
        <v>200</v>
      </c>
      <c r="H68" s="45">
        <v>35</v>
      </c>
      <c r="I68" s="45">
        <v>2</v>
      </c>
      <c r="J68" s="45">
        <v>0</v>
      </c>
      <c r="K68" s="45">
        <v>0</v>
      </c>
    </row>
    <row r="69" spans="2:11" ht="15" customHeight="1" x14ac:dyDescent="0.2">
      <c r="B69" s="27" t="s">
        <v>110</v>
      </c>
      <c r="C69" s="47">
        <v>515</v>
      </c>
      <c r="D69" s="48">
        <v>3092</v>
      </c>
      <c r="E69" s="48">
        <v>3004</v>
      </c>
      <c r="F69" s="48">
        <v>2992</v>
      </c>
      <c r="G69" s="45">
        <v>0</v>
      </c>
      <c r="H69" s="45">
        <v>0</v>
      </c>
      <c r="I69" s="45">
        <v>12</v>
      </c>
      <c r="J69" s="45">
        <v>0</v>
      </c>
      <c r="K69" s="45">
        <v>0</v>
      </c>
    </row>
    <row r="70" spans="2:11" ht="15" customHeight="1" x14ac:dyDescent="0.2">
      <c r="B70" s="27" t="s">
        <v>111</v>
      </c>
      <c r="C70" s="47">
        <v>528</v>
      </c>
      <c r="D70" s="48">
        <v>3209</v>
      </c>
      <c r="E70" s="48">
        <f>SUM(Tabla23456910111213141516817[[#This Row],[Libros]:[Otros documentos]])</f>
        <v>1053</v>
      </c>
      <c r="F70" s="48">
        <v>1053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</row>
    <row r="71" spans="2:11" ht="15" customHeight="1" x14ac:dyDescent="0.2">
      <c r="B71" s="27" t="s">
        <v>112</v>
      </c>
      <c r="C71" s="47">
        <v>1032</v>
      </c>
      <c r="D71" s="48">
        <v>500</v>
      </c>
      <c r="E71" s="48">
        <f>SUM(Tabla23456910111213141516817[[#This Row],[Libros]:[Otros documentos]])</f>
        <v>780</v>
      </c>
      <c r="F71" s="48">
        <v>780</v>
      </c>
      <c r="G71" s="45">
        <v>0</v>
      </c>
      <c r="H71" s="45">
        <v>0</v>
      </c>
      <c r="I71" s="45">
        <v>0</v>
      </c>
      <c r="J71" s="45">
        <v>0</v>
      </c>
      <c r="K71" s="45">
        <v>0</v>
      </c>
    </row>
    <row r="72" spans="2:11" ht="15" customHeight="1" x14ac:dyDescent="0.2">
      <c r="B72" s="69" t="s">
        <v>178</v>
      </c>
      <c r="C72" s="47">
        <v>65</v>
      </c>
      <c r="D72" s="48">
        <v>0</v>
      </c>
      <c r="E72" s="48">
        <f>SUM(Tabla23456910111213141516817[[#This Row],[Libros]:[Otros documentos]])</f>
        <v>0</v>
      </c>
      <c r="F72" s="48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</row>
    <row r="73" spans="2:11" ht="15" customHeight="1" x14ac:dyDescent="0.2">
      <c r="B73" s="27" t="s">
        <v>113</v>
      </c>
      <c r="C73" s="47">
        <v>6211</v>
      </c>
      <c r="D73" s="48">
        <v>16236</v>
      </c>
      <c r="E73" s="48">
        <f>SUM(Tabla23456910111213141516817[[#This Row],[Libros]:[Otros documentos]])</f>
        <v>6166</v>
      </c>
      <c r="F73" s="48">
        <v>6149</v>
      </c>
      <c r="G73" s="45">
        <v>2</v>
      </c>
      <c r="H73" s="45">
        <v>10</v>
      </c>
      <c r="I73" s="45">
        <v>5</v>
      </c>
      <c r="J73" s="45">
        <v>0</v>
      </c>
      <c r="K73" s="45">
        <v>0</v>
      </c>
    </row>
    <row r="74" spans="2:11" ht="15" customHeight="1" x14ac:dyDescent="0.2">
      <c r="B74" s="27" t="s">
        <v>114</v>
      </c>
      <c r="C74" s="47">
        <v>602</v>
      </c>
      <c r="D74" s="48">
        <v>785</v>
      </c>
      <c r="E74" s="48">
        <f>SUM(Tabla23456910111213141516817[[#This Row],[Libros]:[Otros documentos]])</f>
        <v>616</v>
      </c>
      <c r="F74" s="48">
        <v>524</v>
      </c>
      <c r="G74" s="45">
        <v>92</v>
      </c>
      <c r="H74" s="45">
        <v>0</v>
      </c>
      <c r="I74" s="45">
        <v>0</v>
      </c>
      <c r="J74" s="45">
        <v>0</v>
      </c>
      <c r="K74" s="45">
        <v>0</v>
      </c>
    </row>
    <row r="75" spans="2:11" ht="15" customHeight="1" x14ac:dyDescent="0.2">
      <c r="B75" s="27" t="s">
        <v>115</v>
      </c>
      <c r="C75" s="47">
        <v>0</v>
      </c>
      <c r="D75" s="48">
        <v>0</v>
      </c>
      <c r="E75" s="48">
        <f>SUM(Tabla23456910111213141516817[[#This Row],[Libros]:[Otros documentos]])</f>
        <v>0</v>
      </c>
      <c r="F75" s="48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</row>
    <row r="76" spans="2:11" ht="15" customHeight="1" x14ac:dyDescent="0.2">
      <c r="B76" s="27" t="s">
        <v>175</v>
      </c>
      <c r="C76" s="47">
        <v>0</v>
      </c>
      <c r="D76" s="48">
        <v>0</v>
      </c>
      <c r="E76" s="48">
        <f>SUM(Tabla23456910111213141516817[[#This Row],[Libros]:[Otros documentos]])</f>
        <v>0</v>
      </c>
      <c r="F76" s="48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</row>
    <row r="77" spans="2:11" ht="15" customHeight="1" x14ac:dyDescent="0.2">
      <c r="B77" s="27" t="s">
        <v>116</v>
      </c>
      <c r="C77" s="47">
        <v>219</v>
      </c>
      <c r="D77" s="48">
        <v>787</v>
      </c>
      <c r="E77" s="48">
        <f>SUM(Tabla23456910111213141516817[[#This Row],[Libros]:[Otros documentos]])</f>
        <v>573</v>
      </c>
      <c r="F77" s="48">
        <v>573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</row>
    <row r="78" spans="2:11" ht="15" customHeight="1" x14ac:dyDescent="0.2">
      <c r="B78" s="27" t="s">
        <v>117</v>
      </c>
      <c r="C78" s="47">
        <v>23134</v>
      </c>
      <c r="D78" s="48">
        <v>62392</v>
      </c>
      <c r="E78" s="48">
        <f>SUM(Tabla23456910111213141516817[[#This Row],[Libros]:[Otros documentos]])</f>
        <v>59893</v>
      </c>
      <c r="F78" s="48">
        <v>57202</v>
      </c>
      <c r="G78" s="45">
        <v>379</v>
      </c>
      <c r="H78" s="45">
        <v>260</v>
      </c>
      <c r="I78" s="45">
        <v>2052</v>
      </c>
      <c r="J78" s="45">
        <v>0</v>
      </c>
      <c r="K78" s="45">
        <v>0</v>
      </c>
    </row>
    <row r="79" spans="2:11" ht="15" customHeight="1" x14ac:dyDescent="0.2">
      <c r="B79" s="27" t="s">
        <v>118</v>
      </c>
      <c r="C79" s="47">
        <v>156</v>
      </c>
      <c r="D79" s="48">
        <v>810</v>
      </c>
      <c r="E79" s="48">
        <f>SUM(Tabla23456910111213141516817[[#This Row],[Libros]:[Otros documentos]])</f>
        <v>786</v>
      </c>
      <c r="F79" s="48">
        <v>786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</row>
    <row r="80" spans="2:11" ht="15" customHeight="1" x14ac:dyDescent="0.2">
      <c r="B80" s="27" t="s">
        <v>119</v>
      </c>
      <c r="C80" s="47">
        <v>488</v>
      </c>
      <c r="D80" s="48">
        <v>438</v>
      </c>
      <c r="E80" s="48">
        <f>SUM(Tabla23456910111213141516817[[#This Row],[Libros]:[Otros documentos]])</f>
        <v>316</v>
      </c>
      <c r="F80" s="48">
        <v>294</v>
      </c>
      <c r="G80" s="45">
        <v>0</v>
      </c>
      <c r="H80" s="45">
        <v>0</v>
      </c>
      <c r="I80" s="45">
        <v>21</v>
      </c>
      <c r="J80" s="45">
        <v>0</v>
      </c>
      <c r="K80" s="45">
        <v>1</v>
      </c>
    </row>
    <row r="81" spans="2:11" ht="15" customHeight="1" x14ac:dyDescent="0.2">
      <c r="B81" s="27" t="s">
        <v>120</v>
      </c>
      <c r="C81" s="47">
        <v>1677</v>
      </c>
      <c r="D81" s="48">
        <v>7288</v>
      </c>
      <c r="E81" s="48">
        <f>SUM(Tabla23456910111213141516817[[#This Row],[Libros]:[Otros documentos]])</f>
        <v>4610</v>
      </c>
      <c r="F81" s="48">
        <v>4475</v>
      </c>
      <c r="G81" s="45">
        <v>0</v>
      </c>
      <c r="H81" s="45">
        <v>0</v>
      </c>
      <c r="I81" s="45">
        <v>135</v>
      </c>
      <c r="J81" s="45">
        <v>0</v>
      </c>
      <c r="K81" s="45">
        <v>0</v>
      </c>
    </row>
    <row r="82" spans="2:11" ht="15" customHeight="1" x14ac:dyDescent="0.2">
      <c r="B82" s="27" t="s">
        <v>121</v>
      </c>
      <c r="C82" s="47">
        <v>1777</v>
      </c>
      <c r="D82" s="48">
        <v>6414</v>
      </c>
      <c r="E82" s="48">
        <f>SUM(Tabla23456910111213141516817[[#This Row],[Libros]:[Otros documentos]])</f>
        <v>4885</v>
      </c>
      <c r="F82" s="48">
        <v>4758</v>
      </c>
      <c r="G82" s="45">
        <v>5</v>
      </c>
      <c r="H82" s="45">
        <v>5</v>
      </c>
      <c r="I82" s="45">
        <v>117</v>
      </c>
      <c r="J82" s="45">
        <v>0</v>
      </c>
      <c r="K82" s="45">
        <v>0</v>
      </c>
    </row>
    <row r="83" spans="2:11" ht="15" customHeight="1" x14ac:dyDescent="0.2">
      <c r="B83" s="27" t="s">
        <v>193</v>
      </c>
      <c r="C83" s="47">
        <v>227</v>
      </c>
      <c r="D83" s="48">
        <v>1386</v>
      </c>
      <c r="E83" s="48">
        <f>SUM(Tabla23456910111213141516817[[#This Row],[Libros]:[Otros documentos]])</f>
        <v>1693</v>
      </c>
      <c r="F83" s="48">
        <v>1693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</row>
    <row r="84" spans="2:11" ht="15" customHeight="1" x14ac:dyDescent="0.2">
      <c r="B84" s="27" t="s">
        <v>122</v>
      </c>
      <c r="C84" s="47">
        <v>668</v>
      </c>
      <c r="D84" s="48">
        <v>5821</v>
      </c>
      <c r="E84" s="48">
        <f>SUM(Tabla23456910111213141516817[[#This Row],[Libros]:[Otros documentos]])</f>
        <v>4292</v>
      </c>
      <c r="F84" s="48">
        <v>3757</v>
      </c>
      <c r="G84" s="45">
        <v>454</v>
      </c>
      <c r="H84" s="45">
        <v>0</v>
      </c>
      <c r="I84" s="45">
        <v>81</v>
      </c>
      <c r="J84" s="45">
        <v>0</v>
      </c>
      <c r="K84" s="45">
        <v>0</v>
      </c>
    </row>
    <row r="85" spans="2:11" ht="15" customHeight="1" x14ac:dyDescent="0.2">
      <c r="B85" s="27" t="s">
        <v>123</v>
      </c>
      <c r="C85" s="47">
        <v>2694</v>
      </c>
      <c r="D85" s="48">
        <v>7447</v>
      </c>
      <c r="E85" s="48">
        <f>SUM(Tabla23456910111213141516817[[#This Row],[Libros]:[Otros documentos]])</f>
        <v>4192</v>
      </c>
      <c r="F85" s="48">
        <v>4117</v>
      </c>
      <c r="G85" s="45">
        <v>0</v>
      </c>
      <c r="H85" s="45">
        <v>28</v>
      </c>
      <c r="I85" s="45">
        <v>47</v>
      </c>
      <c r="J85" s="45">
        <v>0</v>
      </c>
      <c r="K85" s="45">
        <v>0</v>
      </c>
    </row>
    <row r="86" spans="2:11" ht="15" customHeight="1" x14ac:dyDescent="0.2">
      <c r="B86" s="27" t="s">
        <v>89</v>
      </c>
      <c r="C86" s="47">
        <v>3681</v>
      </c>
      <c r="D86" s="48">
        <v>8992</v>
      </c>
      <c r="E86" s="48">
        <f>SUM(Tabla23456910111213141516817[[#This Row],[Libros]:[Otros documentos]])</f>
        <v>7048</v>
      </c>
      <c r="F86" s="48">
        <v>6717</v>
      </c>
      <c r="G86" s="45">
        <v>62</v>
      </c>
      <c r="H86" s="45">
        <v>78</v>
      </c>
      <c r="I86" s="45">
        <v>191</v>
      </c>
      <c r="J86" s="45">
        <v>0</v>
      </c>
      <c r="K86" s="45">
        <v>0</v>
      </c>
    </row>
    <row r="87" spans="2:11" ht="15" customHeight="1" x14ac:dyDescent="0.2">
      <c r="B87" s="27" t="s">
        <v>124</v>
      </c>
      <c r="C87" s="47">
        <v>2220</v>
      </c>
      <c r="D87" s="48">
        <v>8030</v>
      </c>
      <c r="E87" s="48">
        <f>SUM(Tabla23456910111213141516817[[#This Row],[Libros]:[Otros documentos]])</f>
        <v>5448</v>
      </c>
      <c r="F87" s="48">
        <v>5312</v>
      </c>
      <c r="G87" s="45">
        <v>10</v>
      </c>
      <c r="H87" s="45">
        <v>2</v>
      </c>
      <c r="I87" s="45">
        <v>123</v>
      </c>
      <c r="J87" s="45">
        <v>0</v>
      </c>
      <c r="K87" s="45">
        <v>1</v>
      </c>
    </row>
    <row r="88" spans="2:11" ht="15" customHeight="1" x14ac:dyDescent="0.2">
      <c r="B88" s="27" t="s">
        <v>125</v>
      </c>
      <c r="C88" s="47">
        <v>0</v>
      </c>
      <c r="D88" s="48">
        <v>0</v>
      </c>
      <c r="E88" s="48">
        <f>SUM(Tabla23456910111213141516817[[#This Row],[Libros]:[Otros documentos]])</f>
        <v>0</v>
      </c>
      <c r="F88" s="48">
        <v>0</v>
      </c>
      <c r="G88" s="45">
        <v>0</v>
      </c>
      <c r="H88" s="45">
        <v>0</v>
      </c>
      <c r="I88" s="45">
        <v>0</v>
      </c>
      <c r="J88" s="45">
        <v>0</v>
      </c>
      <c r="K88" s="45">
        <v>0</v>
      </c>
    </row>
    <row r="89" spans="2:11" ht="15" customHeight="1" x14ac:dyDescent="0.2">
      <c r="B89" s="27" t="s">
        <v>126</v>
      </c>
      <c r="C89" s="47">
        <v>2744</v>
      </c>
      <c r="D89" s="48">
        <v>7045</v>
      </c>
      <c r="E89" s="48">
        <f>SUM(Tabla23456910111213141516817[[#This Row],[Libros]:[Otros documentos]])</f>
        <v>9024</v>
      </c>
      <c r="F89" s="48">
        <v>9024</v>
      </c>
      <c r="G89" s="45">
        <v>0</v>
      </c>
      <c r="H89" s="45">
        <v>0</v>
      </c>
      <c r="I89" s="45">
        <v>0</v>
      </c>
      <c r="J89" s="45">
        <v>0</v>
      </c>
      <c r="K89" s="45">
        <v>0</v>
      </c>
    </row>
    <row r="90" spans="2:11" ht="15" customHeight="1" x14ac:dyDescent="0.2">
      <c r="B90" s="27" t="s">
        <v>198</v>
      </c>
      <c r="C90" s="47">
        <v>30</v>
      </c>
      <c r="D90" s="48">
        <v>150</v>
      </c>
      <c r="E90" s="48">
        <f>SUM(Tabla23456910111213141516817[[#This Row],[Libros]:[Otros documentos]])</f>
        <v>161</v>
      </c>
      <c r="F90" s="48">
        <v>161</v>
      </c>
      <c r="G90" s="45">
        <v>0</v>
      </c>
      <c r="H90" s="45">
        <v>0</v>
      </c>
      <c r="I90" s="45">
        <v>0</v>
      </c>
      <c r="J90" s="45">
        <v>0</v>
      </c>
      <c r="K90" s="45">
        <v>0</v>
      </c>
    </row>
    <row r="91" spans="2:11" ht="15" customHeight="1" x14ac:dyDescent="0.2">
      <c r="B91" s="28" t="s">
        <v>179</v>
      </c>
      <c r="C91" s="49">
        <v>0</v>
      </c>
      <c r="D91" s="50">
        <v>0</v>
      </c>
      <c r="E91" s="50">
        <f>SUM(Tabla23456910111213141516817[[#This Row],[Libros]:[Otros documentos]])</f>
        <v>0</v>
      </c>
      <c r="F91" s="50">
        <v>0</v>
      </c>
      <c r="G91" s="45">
        <v>0</v>
      </c>
      <c r="H91" s="45">
        <v>0</v>
      </c>
      <c r="I91" s="45">
        <v>0</v>
      </c>
      <c r="J91" s="45">
        <v>0</v>
      </c>
      <c r="K91" s="45">
        <v>0</v>
      </c>
    </row>
    <row r="92" spans="2:11" ht="15" customHeight="1" x14ac:dyDescent="0.2">
      <c r="B92" s="30"/>
      <c r="C92" s="51"/>
      <c r="D92" s="48"/>
      <c r="E92" s="48"/>
      <c r="F92" s="48"/>
      <c r="G92" s="45"/>
      <c r="H92" s="45"/>
      <c r="I92" s="45"/>
      <c r="J92" s="45"/>
      <c r="K92" s="45"/>
    </row>
    <row r="93" spans="2:11" ht="15" customHeight="1" x14ac:dyDescent="0.2">
      <c r="B93" s="29" t="s">
        <v>127</v>
      </c>
      <c r="C93" s="40">
        <v>728841</v>
      </c>
      <c r="D93" s="40">
        <v>1811970</v>
      </c>
      <c r="E93" s="40">
        <f>SUM(Tabla23456910111213141516817[[#This Row],[Libros]:[Otros documentos]])</f>
        <v>968907</v>
      </c>
      <c r="F93" s="40">
        <v>888053</v>
      </c>
      <c r="G93" s="40">
        <v>15072</v>
      </c>
      <c r="H93" s="40">
        <v>12554</v>
      </c>
      <c r="I93" s="40">
        <v>52641</v>
      </c>
      <c r="J93" s="40">
        <v>289</v>
      </c>
      <c r="K93" s="40">
        <v>298</v>
      </c>
    </row>
    <row r="94" spans="2:11" ht="15" customHeight="1" x14ac:dyDescent="0.2">
      <c r="B94" s="27"/>
      <c r="C94" s="47"/>
      <c r="D94" s="48"/>
      <c r="E94" s="48"/>
      <c r="F94" s="48"/>
      <c r="G94" s="45"/>
      <c r="H94" s="45"/>
      <c r="I94" s="45"/>
      <c r="J94" s="45"/>
      <c r="K94" s="45"/>
    </row>
    <row r="95" spans="2:11" ht="15" customHeight="1" x14ac:dyDescent="0.2">
      <c r="C95" s="47"/>
      <c r="D95" s="48"/>
      <c r="E95" s="48"/>
      <c r="F95" s="48"/>
      <c r="G95" s="45"/>
      <c r="H95" s="45"/>
      <c r="I95" s="45"/>
      <c r="J95" s="45"/>
      <c r="K95" s="45"/>
    </row>
    <row r="96" spans="2:11" ht="15" customHeight="1" x14ac:dyDescent="0.2">
      <c r="B96" s="27"/>
      <c r="C96" s="47"/>
      <c r="D96" s="48"/>
      <c r="E96" s="48"/>
      <c r="F96" s="48"/>
      <c r="G96" s="45"/>
      <c r="H96" s="45"/>
      <c r="I96" s="45"/>
      <c r="J96" s="45"/>
      <c r="K96" s="45"/>
    </row>
    <row r="97" spans="2:3" ht="15" customHeight="1" x14ac:dyDescent="0.2">
      <c r="B97" s="7" t="s">
        <v>0</v>
      </c>
      <c r="C97" s="7"/>
    </row>
    <row r="98" spans="2:3" ht="15" customHeight="1" x14ac:dyDescent="0.2"/>
    <row r="99" spans="2:3" ht="15" customHeight="1" x14ac:dyDescent="0.2"/>
    <row r="100" spans="2:3" ht="15" customHeight="1" x14ac:dyDescent="0.2"/>
    <row r="101" spans="2:3" ht="15" customHeight="1" x14ac:dyDescent="0.2"/>
    <row r="102" spans="2:3" ht="15" customHeight="1" x14ac:dyDescent="0.2"/>
    <row r="103" spans="2:3" ht="15" customHeight="1" x14ac:dyDescent="0.2"/>
    <row r="104" spans="2:3" ht="15" customHeight="1" x14ac:dyDescent="0.2"/>
    <row r="105" spans="2:3" ht="15" customHeight="1" x14ac:dyDescent="0.2"/>
    <row r="106" spans="2:3" ht="15" customHeight="1" x14ac:dyDescent="0.2"/>
    <row r="107" spans="2:3" ht="15" customHeight="1" x14ac:dyDescent="0.2"/>
  </sheetData>
  <mergeCells count="1">
    <mergeCell ref="E12:K12"/>
  </mergeCells>
  <hyperlinks>
    <hyperlink ref="B9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showGridLines="0" topLeftCell="B1" workbookViewId="0">
      <selection activeCell="E21" sqref="E21"/>
    </sheetView>
  </sheetViews>
  <sheetFormatPr baseColWidth="10" defaultColWidth="9.140625" defaultRowHeight="12.75" x14ac:dyDescent="0.2"/>
  <cols>
    <col min="1" max="1" width="3.7109375" style="9" customWidth="1"/>
    <col min="2" max="2" width="42.140625" style="9" customWidth="1"/>
    <col min="3" max="11" width="15.7109375" style="9" customWidth="1"/>
    <col min="12" max="16384" width="9.140625" style="9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  <c r="C7" s="2"/>
    </row>
    <row r="8" spans="2:11" ht="15" customHeight="1" x14ac:dyDescent="0.25">
      <c r="B8" s="10"/>
      <c r="C8" s="10"/>
      <c r="D8" s="11"/>
      <c r="E8" s="11"/>
      <c r="F8" s="11"/>
    </row>
    <row r="9" spans="2:11" ht="15" customHeight="1" x14ac:dyDescent="0.25">
      <c r="B9" s="10" t="s">
        <v>187</v>
      </c>
      <c r="C9" s="10"/>
      <c r="D9" s="11"/>
      <c r="E9" s="11"/>
      <c r="F9" s="11"/>
    </row>
    <row r="10" spans="2:11" ht="15" customHeight="1" x14ac:dyDescent="0.2">
      <c r="C10" s="47"/>
      <c r="D10" s="48"/>
      <c r="E10" s="48"/>
      <c r="F10" s="48"/>
      <c r="G10" s="45"/>
      <c r="H10" s="45"/>
      <c r="I10" s="45"/>
      <c r="J10" s="45"/>
      <c r="K10" s="45"/>
    </row>
    <row r="11" spans="2:11" ht="15" customHeight="1" x14ac:dyDescent="0.2">
      <c r="C11" s="47"/>
      <c r="D11" s="48"/>
      <c r="E11" s="48"/>
      <c r="F11" s="48"/>
      <c r="G11" s="45"/>
      <c r="H11" s="45"/>
      <c r="I11" s="45"/>
      <c r="J11" s="45"/>
      <c r="K11" s="45"/>
    </row>
    <row r="12" spans="2:11" ht="15" customHeight="1" x14ac:dyDescent="0.2">
      <c r="C12" s="47"/>
      <c r="D12" s="48"/>
      <c r="E12" s="48"/>
      <c r="F12" s="48"/>
      <c r="G12" s="45"/>
      <c r="H12" s="45"/>
      <c r="I12" s="45"/>
      <c r="J12" s="45"/>
      <c r="K12" s="45"/>
    </row>
    <row r="13" spans="2:11" ht="15" customHeight="1" x14ac:dyDescent="0.2">
      <c r="B13" s="27"/>
      <c r="C13" s="47"/>
      <c r="D13" s="48"/>
      <c r="E13" s="48"/>
      <c r="F13" s="48"/>
      <c r="G13" s="45"/>
      <c r="H13" s="45"/>
      <c r="I13" s="45"/>
      <c r="J13" s="45"/>
      <c r="K13" s="45"/>
    </row>
    <row r="14" spans="2:11" ht="15" customHeight="1" x14ac:dyDescent="0.2">
      <c r="B14" s="7" t="s">
        <v>0</v>
      </c>
      <c r="C14" s="7"/>
    </row>
    <row r="15" spans="2:11" ht="15" customHeight="1" x14ac:dyDescent="0.2"/>
    <row r="16" spans="2:11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</sheetData>
  <hyperlinks>
    <hyperlink ref="B1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7"/>
  <sheetViews>
    <sheetView showGridLines="0" workbookViewId="0">
      <selection activeCell="N8" sqref="N8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11" width="7.42578125" style="9" bestFit="1" customWidth="1"/>
    <col min="12" max="16384" width="9.140625" style="9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</row>
    <row r="8" spans="2:11" ht="15" customHeight="1" x14ac:dyDescent="0.25">
      <c r="B8" s="10"/>
      <c r="C8" s="11"/>
      <c r="D8" s="11"/>
      <c r="E8" s="11"/>
    </row>
    <row r="9" spans="2:11" ht="15" customHeight="1" x14ac:dyDescent="0.25">
      <c r="B9" s="10" t="s">
        <v>27</v>
      </c>
      <c r="C9" s="11"/>
      <c r="D9" s="11"/>
      <c r="E9" s="11"/>
    </row>
    <row r="10" spans="2:11" ht="15" customHeight="1" x14ac:dyDescent="0.25">
      <c r="B10" s="10" t="s">
        <v>188</v>
      </c>
      <c r="C10" s="11"/>
      <c r="D10" s="11"/>
      <c r="E10" s="11"/>
    </row>
    <row r="11" spans="2:11" ht="15" customHeight="1" x14ac:dyDescent="0.2">
      <c r="B11" s="12"/>
      <c r="C11" s="11"/>
      <c r="D11" s="11"/>
      <c r="E11" s="11"/>
    </row>
    <row r="12" spans="2:11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71" t="s">
        <v>191</v>
      </c>
      <c r="I12" s="71" t="s">
        <v>192</v>
      </c>
      <c r="J12" s="82" t="s">
        <v>199</v>
      </c>
      <c r="K12" s="82" t="s">
        <v>204</v>
      </c>
    </row>
    <row r="13" spans="2:11" ht="15" customHeight="1" x14ac:dyDescent="0.2">
      <c r="B13" s="33" t="s">
        <v>133</v>
      </c>
      <c r="C13" s="20">
        <v>609431</v>
      </c>
      <c r="D13" s="20">
        <v>621977</v>
      </c>
      <c r="E13" s="20">
        <v>649082</v>
      </c>
      <c r="F13" s="20">
        <v>664192</v>
      </c>
      <c r="G13" s="20">
        <v>680602</v>
      </c>
      <c r="H13" s="72">
        <v>658146</v>
      </c>
      <c r="I13" s="72">
        <v>687175</v>
      </c>
      <c r="J13" s="20">
        <v>711385</v>
      </c>
      <c r="K13" s="20">
        <v>728841</v>
      </c>
    </row>
    <row r="14" spans="2:11" ht="15" customHeight="1" x14ac:dyDescent="0.2">
      <c r="B14" s="16"/>
      <c r="C14" s="17"/>
      <c r="D14" s="17"/>
      <c r="E14" s="17"/>
    </row>
    <row r="15" spans="2:11" ht="15" customHeight="1" x14ac:dyDescent="0.2"/>
    <row r="16" spans="2:11" ht="15" customHeight="1" x14ac:dyDescent="0.2"/>
    <row r="17" spans="2:2" ht="15" customHeight="1" x14ac:dyDescent="0.2">
      <c r="B17" s="7" t="s">
        <v>0</v>
      </c>
    </row>
    <row r="18" spans="2:2" ht="15" customHeight="1" x14ac:dyDescent="0.2"/>
    <row r="19" spans="2:2" ht="15" customHeight="1" x14ac:dyDescent="0.2">
      <c r="B19" s="31"/>
    </row>
    <row r="20" spans="2:2" ht="15" customHeight="1" x14ac:dyDescent="0.2">
      <c r="B20" s="31"/>
    </row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7"/>
  <sheetViews>
    <sheetView showGridLines="0" workbookViewId="0">
      <selection activeCell="P19" sqref="P19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11" width="6.42578125" style="9" bestFit="1" customWidth="1"/>
    <col min="12" max="16384" width="9.140625" style="9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</row>
    <row r="8" spans="2:11" ht="15" customHeight="1" x14ac:dyDescent="0.25">
      <c r="B8" s="10"/>
      <c r="C8" s="11"/>
      <c r="D8" s="11"/>
      <c r="E8" s="11"/>
    </row>
    <row r="9" spans="2:11" ht="15" customHeight="1" x14ac:dyDescent="0.25">
      <c r="B9" s="10" t="s">
        <v>27</v>
      </c>
      <c r="C9" s="11"/>
      <c r="D9" s="11"/>
      <c r="E9" s="11"/>
    </row>
    <row r="10" spans="2:11" ht="15" customHeight="1" x14ac:dyDescent="0.25">
      <c r="B10" s="10" t="s">
        <v>32</v>
      </c>
      <c r="C10" s="11"/>
      <c r="D10" s="11"/>
      <c r="E10" s="11"/>
    </row>
    <row r="11" spans="2:11" ht="15" customHeight="1" x14ac:dyDescent="0.2">
      <c r="B11" s="12"/>
      <c r="C11" s="11"/>
      <c r="D11" s="11"/>
      <c r="E11" s="11"/>
    </row>
    <row r="12" spans="2:11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26" t="s">
        <v>191</v>
      </c>
      <c r="I12" s="71" t="s">
        <v>192</v>
      </c>
      <c r="J12" s="82" t="s">
        <v>199</v>
      </c>
      <c r="K12" s="26" t="s">
        <v>204</v>
      </c>
    </row>
    <row r="13" spans="2:11" ht="15" customHeight="1" x14ac:dyDescent="0.2">
      <c r="B13" s="25" t="s">
        <v>132</v>
      </c>
      <c r="C13" s="20">
        <v>99533</v>
      </c>
      <c r="D13" s="20">
        <v>96467</v>
      </c>
      <c r="E13" s="20">
        <v>91063</v>
      </c>
      <c r="F13" s="45">
        <v>88169</v>
      </c>
      <c r="G13" s="45">
        <v>54136</v>
      </c>
      <c r="H13" s="45">
        <v>50733</v>
      </c>
      <c r="I13" s="45">
        <v>64829</v>
      </c>
      <c r="J13" s="45">
        <v>71689</v>
      </c>
      <c r="K13" s="45">
        <v>76531</v>
      </c>
    </row>
    <row r="14" spans="2:11" ht="15" customHeight="1" x14ac:dyDescent="0.2">
      <c r="B14" s="16"/>
      <c r="C14" s="17"/>
      <c r="D14" s="17"/>
      <c r="E14" s="17"/>
    </row>
    <row r="15" spans="2:11" ht="15" customHeight="1" x14ac:dyDescent="0.2"/>
    <row r="16" spans="2:11" ht="15" customHeight="1" x14ac:dyDescent="0.2"/>
    <row r="17" spans="2:2" ht="15" customHeight="1" x14ac:dyDescent="0.2">
      <c r="B17" s="7" t="s">
        <v>0</v>
      </c>
    </row>
    <row r="18" spans="2:2" ht="15" customHeight="1" x14ac:dyDescent="0.2"/>
    <row r="19" spans="2:2" ht="15" customHeight="1" x14ac:dyDescent="0.2"/>
    <row r="20" spans="2:2" ht="15" customHeight="1" x14ac:dyDescent="0.2">
      <c r="B20" s="31"/>
    </row>
    <row r="21" spans="2:2" ht="15" customHeight="1" x14ac:dyDescent="0.2">
      <c r="B21" s="31"/>
    </row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7"/>
  <sheetViews>
    <sheetView showGridLines="0" workbookViewId="0">
      <selection activeCell="I18" sqref="I18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6" width="8.85546875" style="9" bestFit="1" customWidth="1"/>
    <col min="7" max="7" width="7.42578125" style="9" bestFit="1" customWidth="1"/>
    <col min="8" max="11" width="8.85546875" style="9" bestFit="1" customWidth="1"/>
    <col min="12" max="16384" width="9.140625" style="9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</row>
    <row r="8" spans="2:11" ht="15" customHeight="1" x14ac:dyDescent="0.25">
      <c r="B8" s="10"/>
      <c r="C8" s="11"/>
      <c r="D8" s="11"/>
      <c r="E8" s="11"/>
    </row>
    <row r="9" spans="2:11" ht="15" customHeight="1" x14ac:dyDescent="0.25">
      <c r="B9" s="10" t="s">
        <v>27</v>
      </c>
      <c r="C9" s="11"/>
      <c r="D9" s="11"/>
      <c r="E9" s="11"/>
    </row>
    <row r="10" spans="2:11" ht="15" customHeight="1" x14ac:dyDescent="0.25">
      <c r="B10" s="10" t="s">
        <v>33</v>
      </c>
      <c r="C10" s="11"/>
      <c r="D10" s="11"/>
      <c r="E10" s="11"/>
    </row>
    <row r="11" spans="2:11" ht="15" customHeight="1" x14ac:dyDescent="0.2">
      <c r="B11" s="12"/>
      <c r="C11" s="11"/>
      <c r="D11" s="11"/>
      <c r="E11" s="11"/>
    </row>
    <row r="12" spans="2:11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26" t="s">
        <v>191</v>
      </c>
      <c r="I12" s="71" t="s">
        <v>192</v>
      </c>
      <c r="J12" s="82" t="s">
        <v>199</v>
      </c>
      <c r="K12" s="26" t="s">
        <v>204</v>
      </c>
    </row>
    <row r="13" spans="2:11" ht="15" customHeight="1" x14ac:dyDescent="0.2">
      <c r="B13" s="25" t="s">
        <v>31</v>
      </c>
      <c r="C13" s="20">
        <v>2915381</v>
      </c>
      <c r="D13" s="20">
        <v>2863949</v>
      </c>
      <c r="E13" s="20">
        <v>2954659</v>
      </c>
      <c r="F13" s="45">
        <v>2776078</v>
      </c>
      <c r="G13" s="45">
        <v>796114</v>
      </c>
      <c r="H13" s="73">
        <v>1010073</v>
      </c>
      <c r="I13" s="73">
        <v>1618250</v>
      </c>
      <c r="J13" s="73">
        <v>1862516</v>
      </c>
      <c r="K13" s="73">
        <v>1811970</v>
      </c>
    </row>
    <row r="14" spans="2:11" ht="15" customHeight="1" x14ac:dyDescent="0.2">
      <c r="B14" s="16"/>
      <c r="C14" s="17"/>
      <c r="D14" s="17"/>
      <c r="E14" s="17"/>
    </row>
    <row r="15" spans="2:11" ht="15" customHeight="1" x14ac:dyDescent="0.2">
      <c r="B15" s="9" t="s">
        <v>186</v>
      </c>
    </row>
    <row r="16" spans="2:11" ht="15" customHeight="1" x14ac:dyDescent="0.2"/>
    <row r="17" spans="2:2" ht="15" customHeight="1" x14ac:dyDescent="0.2">
      <c r="B17" s="7" t="s">
        <v>0</v>
      </c>
    </row>
    <row r="18" spans="2:2" ht="15" customHeight="1" x14ac:dyDescent="0.2"/>
    <row r="19" spans="2:2" ht="15" customHeight="1" x14ac:dyDescent="0.2">
      <c r="B19" s="31"/>
    </row>
    <row r="20" spans="2:2" ht="15" customHeight="1" x14ac:dyDescent="0.2"/>
    <row r="21" spans="2:2" ht="15" customHeight="1" x14ac:dyDescent="0.2">
      <c r="B21" s="31"/>
    </row>
    <row r="22" spans="2:2" ht="15" customHeight="1" x14ac:dyDescent="0.2"/>
    <row r="23" spans="2:2" ht="15" customHeight="1" x14ac:dyDescent="0.2">
      <c r="B23" s="31"/>
    </row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9"/>
  <sheetViews>
    <sheetView showGridLines="0" workbookViewId="0">
      <selection activeCell="O11" sqref="O11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11" width="5" style="9" bestFit="1" customWidth="1"/>
    <col min="12" max="16384" width="9.140625" style="9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</row>
    <row r="8" spans="2:11" ht="15" customHeight="1" x14ac:dyDescent="0.25">
      <c r="B8" s="10"/>
      <c r="C8" s="11"/>
      <c r="D8" s="11"/>
      <c r="E8" s="11"/>
    </row>
    <row r="9" spans="2:11" ht="15" customHeight="1" x14ac:dyDescent="0.25">
      <c r="B9" s="10" t="s">
        <v>34</v>
      </c>
      <c r="C9" s="11"/>
      <c r="D9" s="11"/>
      <c r="E9" s="11"/>
    </row>
    <row r="10" spans="2:11" ht="15" customHeight="1" x14ac:dyDescent="0.25">
      <c r="B10" s="10" t="s">
        <v>35</v>
      </c>
      <c r="C10" s="11"/>
      <c r="D10" s="11"/>
      <c r="E10" s="11"/>
    </row>
    <row r="11" spans="2:11" ht="15" customHeight="1" x14ac:dyDescent="0.2">
      <c r="B11" s="12"/>
      <c r="C11" s="11"/>
      <c r="D11" s="11"/>
      <c r="E11" s="11"/>
    </row>
    <row r="12" spans="2:11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26" t="s">
        <v>191</v>
      </c>
      <c r="I12" s="71" t="s">
        <v>192</v>
      </c>
      <c r="J12" s="82" t="s">
        <v>199</v>
      </c>
      <c r="K12" s="26" t="s">
        <v>204</v>
      </c>
    </row>
    <row r="13" spans="2:11" ht="15" customHeight="1" x14ac:dyDescent="0.2">
      <c r="B13" s="18" t="s">
        <v>36</v>
      </c>
      <c r="C13" s="20">
        <v>2</v>
      </c>
      <c r="D13" s="20">
        <v>2</v>
      </c>
      <c r="E13" s="20">
        <v>2</v>
      </c>
      <c r="F13" s="45">
        <v>2</v>
      </c>
      <c r="G13" s="45">
        <v>2</v>
      </c>
      <c r="H13" s="45">
        <v>2</v>
      </c>
      <c r="I13" s="74">
        <v>2</v>
      </c>
      <c r="J13" s="83">
        <v>2</v>
      </c>
      <c r="K13" s="45">
        <v>2</v>
      </c>
    </row>
    <row r="14" spans="2:11" ht="15" customHeight="1" x14ac:dyDescent="0.2">
      <c r="B14" s="19" t="s">
        <v>37</v>
      </c>
      <c r="C14" s="20">
        <v>131</v>
      </c>
      <c r="D14" s="20">
        <v>131</v>
      </c>
      <c r="E14" s="20">
        <v>129</v>
      </c>
      <c r="F14" s="45">
        <v>124</v>
      </c>
      <c r="G14" s="45">
        <v>122</v>
      </c>
      <c r="H14" s="45">
        <v>118</v>
      </c>
      <c r="I14" s="74">
        <v>124</v>
      </c>
      <c r="J14" s="83">
        <v>124</v>
      </c>
      <c r="K14" s="45">
        <v>124</v>
      </c>
    </row>
    <row r="15" spans="2:11" ht="15" customHeight="1" x14ac:dyDescent="0.2">
      <c r="B15" s="25" t="s">
        <v>31</v>
      </c>
      <c r="C15" s="40">
        <v>133</v>
      </c>
      <c r="D15" s="40">
        <v>133</v>
      </c>
      <c r="E15" s="40">
        <v>131</v>
      </c>
      <c r="F15" s="46">
        <v>126</v>
      </c>
      <c r="G15" s="46">
        <v>124</v>
      </c>
      <c r="H15" s="46">
        <v>120</v>
      </c>
      <c r="I15" s="46">
        <f>SUBTOTAL(109,I13:I14)</f>
        <v>126</v>
      </c>
      <c r="J15" s="46">
        <f>SUBTOTAL(109,J13:J14)</f>
        <v>126</v>
      </c>
      <c r="K15" s="46">
        <f>SUBTOTAL(109,K13:K14)</f>
        <v>126</v>
      </c>
    </row>
    <row r="16" spans="2:11" ht="15" customHeight="1" x14ac:dyDescent="0.2">
      <c r="B16" s="16"/>
      <c r="C16" s="17"/>
      <c r="D16" s="17"/>
      <c r="E16" s="17"/>
    </row>
    <row r="17" spans="2:2" ht="15" customHeight="1" x14ac:dyDescent="0.2"/>
    <row r="18" spans="2:2" ht="15" customHeight="1" x14ac:dyDescent="0.2"/>
    <row r="19" spans="2:2" ht="15" customHeight="1" x14ac:dyDescent="0.2">
      <c r="B19" s="7" t="s">
        <v>0</v>
      </c>
    </row>
    <row r="20" spans="2:2" ht="15" customHeight="1" x14ac:dyDescent="0.2"/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  <row r="29" spans="2:2" ht="15" customHeight="1" x14ac:dyDescent="0.2"/>
  </sheetData>
  <hyperlinks>
    <hyperlink ref="B1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3"/>
  <sheetViews>
    <sheetView showGridLines="0" workbookViewId="0">
      <selection activeCell="M19" sqref="M19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11" width="6.42578125" style="9" bestFit="1" customWidth="1"/>
    <col min="12" max="16384" width="9.140625" style="9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</row>
    <row r="8" spans="2:11" ht="15" customHeight="1" x14ac:dyDescent="0.25">
      <c r="B8" s="10"/>
      <c r="C8" s="11"/>
      <c r="D8" s="11"/>
      <c r="E8" s="11"/>
    </row>
    <row r="9" spans="2:11" ht="15" customHeight="1" x14ac:dyDescent="0.25">
      <c r="B9" s="10" t="s">
        <v>34</v>
      </c>
      <c r="C9" s="11"/>
      <c r="D9" s="11"/>
      <c r="E9" s="11"/>
    </row>
    <row r="10" spans="2:11" ht="15" customHeight="1" x14ac:dyDescent="0.25">
      <c r="B10" s="10" t="s">
        <v>38</v>
      </c>
      <c r="C10" s="11"/>
      <c r="D10" s="11"/>
      <c r="E10" s="11"/>
    </row>
    <row r="11" spans="2:11" ht="15" customHeight="1" x14ac:dyDescent="0.2">
      <c r="B11" s="12"/>
      <c r="C11" s="11"/>
      <c r="D11" s="11"/>
      <c r="E11" s="11"/>
    </row>
    <row r="12" spans="2:11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71" t="s">
        <v>191</v>
      </c>
      <c r="I12" s="71" t="s">
        <v>192</v>
      </c>
      <c r="J12" s="82" t="s">
        <v>199</v>
      </c>
      <c r="K12" s="26" t="s">
        <v>204</v>
      </c>
    </row>
    <row r="13" spans="2:11" ht="15" customHeight="1" x14ac:dyDescent="0.2">
      <c r="B13" s="18" t="s">
        <v>39</v>
      </c>
      <c r="C13" s="20">
        <v>58391</v>
      </c>
      <c r="D13" s="20">
        <v>59420</v>
      </c>
      <c r="E13" s="20">
        <v>54032</v>
      </c>
      <c r="F13" s="45">
        <v>54084</v>
      </c>
      <c r="G13" s="45">
        <v>45336</v>
      </c>
      <c r="H13" s="74">
        <v>49204</v>
      </c>
      <c r="I13" s="42">
        <v>66679</v>
      </c>
      <c r="J13" s="42">
        <v>67103</v>
      </c>
      <c r="K13" s="42">
        <v>58774</v>
      </c>
    </row>
    <row r="14" spans="2:11" ht="15" customHeight="1" x14ac:dyDescent="0.2">
      <c r="B14" s="19" t="s">
        <v>40</v>
      </c>
      <c r="C14" s="20">
        <v>7210</v>
      </c>
      <c r="D14" s="20">
        <v>7193</v>
      </c>
      <c r="E14" s="20">
        <v>6692</v>
      </c>
      <c r="F14" s="45">
        <v>5077</v>
      </c>
      <c r="G14" s="45">
        <v>5953</v>
      </c>
      <c r="H14" s="74">
        <v>4686</v>
      </c>
      <c r="I14" s="74">
        <v>3412</v>
      </c>
      <c r="J14" s="74">
        <v>2253</v>
      </c>
      <c r="K14" s="42">
        <v>1805</v>
      </c>
    </row>
    <row r="15" spans="2:11" ht="15" customHeight="1" x14ac:dyDescent="0.2">
      <c r="B15" s="14" t="s">
        <v>41</v>
      </c>
      <c r="C15" s="20">
        <v>1057</v>
      </c>
      <c r="D15" s="20">
        <v>1655</v>
      </c>
      <c r="E15" s="20">
        <v>1274</v>
      </c>
      <c r="F15" s="45">
        <v>895</v>
      </c>
      <c r="G15" s="45">
        <v>1235</v>
      </c>
      <c r="H15" s="74">
        <v>1126</v>
      </c>
      <c r="I15" s="74">
        <v>1505</v>
      </c>
      <c r="J15" s="74">
        <v>2956</v>
      </c>
      <c r="K15" s="42">
        <v>2896</v>
      </c>
    </row>
    <row r="16" spans="2:11" ht="15" customHeight="1" x14ac:dyDescent="0.2">
      <c r="B16" s="23" t="s">
        <v>44</v>
      </c>
      <c r="C16" s="41">
        <v>141</v>
      </c>
      <c r="D16" s="41">
        <v>1792</v>
      </c>
      <c r="E16" s="41">
        <v>2821</v>
      </c>
      <c r="F16" s="45">
        <v>2439</v>
      </c>
      <c r="G16" s="45">
        <v>1432</v>
      </c>
      <c r="H16" s="74">
        <v>1677</v>
      </c>
      <c r="I16" s="76">
        <v>0</v>
      </c>
      <c r="J16" s="76">
        <v>0</v>
      </c>
      <c r="K16" s="42">
        <v>2256</v>
      </c>
    </row>
    <row r="17" spans="2:11" ht="15" customHeight="1" x14ac:dyDescent="0.2">
      <c r="B17" s="14" t="s">
        <v>42</v>
      </c>
      <c r="C17" s="20">
        <v>307</v>
      </c>
      <c r="D17" s="20">
        <v>157</v>
      </c>
      <c r="E17" s="20">
        <v>180</v>
      </c>
      <c r="F17" s="45">
        <v>338</v>
      </c>
      <c r="G17" s="45">
        <v>702</v>
      </c>
      <c r="H17" s="74">
        <v>277</v>
      </c>
      <c r="I17" s="76">
        <v>203</v>
      </c>
      <c r="J17" s="76">
        <v>89</v>
      </c>
      <c r="K17" s="42">
        <v>62</v>
      </c>
    </row>
    <row r="18" spans="2:11" ht="15" customHeight="1" x14ac:dyDescent="0.2">
      <c r="B18" s="23" t="s">
        <v>43</v>
      </c>
      <c r="C18" s="41">
        <v>3633</v>
      </c>
      <c r="D18" s="41">
        <v>3606</v>
      </c>
      <c r="E18" s="41">
        <v>8273</v>
      </c>
      <c r="F18" s="45">
        <v>7989</v>
      </c>
      <c r="G18" s="45">
        <v>5663</v>
      </c>
      <c r="H18" s="74">
        <v>297</v>
      </c>
      <c r="I18" s="74">
        <v>3929</v>
      </c>
      <c r="J18" s="74">
        <v>1520</v>
      </c>
      <c r="K18" s="42">
        <v>1784</v>
      </c>
    </row>
    <row r="19" spans="2:11" ht="15" customHeight="1" x14ac:dyDescent="0.2">
      <c r="B19" s="25" t="s">
        <v>31</v>
      </c>
      <c r="C19" s="40">
        <v>70739</v>
      </c>
      <c r="D19" s="40">
        <v>73823</v>
      </c>
      <c r="E19" s="40">
        <v>73272</v>
      </c>
      <c r="F19" s="46">
        <v>70822</v>
      </c>
      <c r="G19" s="46">
        <v>60321</v>
      </c>
      <c r="H19" s="46">
        <v>57267</v>
      </c>
      <c r="I19" s="46">
        <f>SUBTOTAL(109,I13:I18)</f>
        <v>75728</v>
      </c>
      <c r="J19" s="46">
        <f>SUBTOTAL(109,J13:J18)</f>
        <v>73921</v>
      </c>
      <c r="K19" s="46">
        <f>SUBTOTAL(109,K13:K18)</f>
        <v>67577</v>
      </c>
    </row>
    <row r="20" spans="2:11" ht="15" customHeight="1" x14ac:dyDescent="0.2">
      <c r="B20" s="16"/>
      <c r="C20" s="17"/>
      <c r="D20" s="17"/>
      <c r="E20" s="17"/>
    </row>
    <row r="21" spans="2:11" ht="15" customHeight="1" x14ac:dyDescent="0.2">
      <c r="B21" s="31"/>
    </row>
    <row r="22" spans="2:11" ht="15" customHeight="1" x14ac:dyDescent="0.2"/>
    <row r="23" spans="2:11" ht="15" customHeight="1" x14ac:dyDescent="0.2">
      <c r="B23" s="7" t="s">
        <v>0</v>
      </c>
    </row>
    <row r="24" spans="2:11" ht="15" customHeight="1" x14ac:dyDescent="0.2"/>
    <row r="25" spans="2:11" ht="15" customHeight="1" x14ac:dyDescent="0.2"/>
    <row r="26" spans="2:11" ht="15" customHeight="1" x14ac:dyDescent="0.2"/>
    <row r="27" spans="2:11" ht="15" customHeight="1" x14ac:dyDescent="0.2"/>
    <row r="28" spans="2:11" ht="15" customHeight="1" x14ac:dyDescent="0.2"/>
    <row r="29" spans="2:11" ht="15" customHeight="1" x14ac:dyDescent="0.2"/>
    <row r="30" spans="2:11" ht="15" customHeight="1" x14ac:dyDescent="0.2"/>
    <row r="31" spans="2:11" ht="15" customHeight="1" x14ac:dyDescent="0.2"/>
    <row r="32" spans="2:11" ht="15" customHeight="1" x14ac:dyDescent="0.2"/>
    <row r="33" ht="15" customHeight="1" x14ac:dyDescent="0.2"/>
  </sheetData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3"/>
  <sheetViews>
    <sheetView showGridLines="0" zoomScaleNormal="100" workbookViewId="0">
      <selection activeCell="M12" sqref="M12"/>
    </sheetView>
  </sheetViews>
  <sheetFormatPr baseColWidth="10" defaultColWidth="9.140625" defaultRowHeight="12.75" x14ac:dyDescent="0.2"/>
  <cols>
    <col min="1" max="1" width="3.7109375" style="9" customWidth="1"/>
    <col min="2" max="2" width="53.85546875" style="9" customWidth="1"/>
    <col min="3" max="11" width="8.85546875" style="9" bestFit="1" customWidth="1"/>
    <col min="12" max="16384" width="9.140625" style="9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</row>
    <row r="8" spans="2:11" ht="15" customHeight="1" x14ac:dyDescent="0.25">
      <c r="B8" s="10"/>
      <c r="C8" s="11"/>
      <c r="D8" s="11"/>
      <c r="E8" s="11"/>
    </row>
    <row r="9" spans="2:11" ht="15" customHeight="1" x14ac:dyDescent="0.25">
      <c r="B9" s="10" t="s">
        <v>34</v>
      </c>
      <c r="C9" s="11"/>
      <c r="D9" s="11"/>
      <c r="E9" s="11"/>
    </row>
    <row r="10" spans="2:11" ht="15" customHeight="1" x14ac:dyDescent="0.25">
      <c r="B10" s="10" t="s">
        <v>163</v>
      </c>
      <c r="C10" s="11"/>
      <c r="D10" s="11"/>
      <c r="E10" s="11"/>
    </row>
    <row r="11" spans="2:11" ht="15" customHeight="1" x14ac:dyDescent="0.2">
      <c r="B11" s="12"/>
      <c r="C11" s="11"/>
      <c r="D11" s="11"/>
      <c r="E11" s="11"/>
    </row>
    <row r="12" spans="2:11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26" t="s">
        <v>191</v>
      </c>
      <c r="I12" s="71" t="s">
        <v>192</v>
      </c>
      <c r="J12" s="82" t="s">
        <v>199</v>
      </c>
      <c r="K12" s="26" t="s">
        <v>204</v>
      </c>
    </row>
    <row r="13" spans="2:11" ht="15" customHeight="1" x14ac:dyDescent="0.2">
      <c r="B13" s="18" t="s">
        <v>39</v>
      </c>
      <c r="C13" s="42">
        <v>2456438</v>
      </c>
      <c r="D13" s="42">
        <v>2494688</v>
      </c>
      <c r="E13" s="42">
        <v>2517129</v>
      </c>
      <c r="F13" s="42">
        <v>2536904</v>
      </c>
      <c r="G13" s="42">
        <v>2560401</v>
      </c>
      <c r="H13" s="42">
        <v>2586893</v>
      </c>
      <c r="I13" s="42">
        <v>2625853</v>
      </c>
      <c r="J13" s="42">
        <v>2655814</v>
      </c>
      <c r="K13" s="42">
        <v>2681222</v>
      </c>
    </row>
    <row r="14" spans="2:11" ht="15" customHeight="1" x14ac:dyDescent="0.2">
      <c r="B14" s="19" t="s">
        <v>40</v>
      </c>
      <c r="C14" s="42">
        <v>137165</v>
      </c>
      <c r="D14" s="42">
        <v>142103</v>
      </c>
      <c r="E14" s="42">
        <v>146934</v>
      </c>
      <c r="F14" s="45">
        <v>150314</v>
      </c>
      <c r="G14" s="45">
        <v>154072</v>
      </c>
      <c r="H14" s="45">
        <v>156004</v>
      </c>
      <c r="I14" s="42">
        <v>156645</v>
      </c>
      <c r="J14" s="42">
        <v>154941</v>
      </c>
      <c r="K14" s="42">
        <v>154615</v>
      </c>
    </row>
    <row r="15" spans="2:11" ht="15" customHeight="1" x14ac:dyDescent="0.2">
      <c r="B15" s="14" t="s">
        <v>41</v>
      </c>
      <c r="C15" s="42">
        <v>118398</v>
      </c>
      <c r="D15" s="42">
        <v>119467</v>
      </c>
      <c r="E15" s="42">
        <v>119434</v>
      </c>
      <c r="F15" s="45">
        <v>119387</v>
      </c>
      <c r="G15" s="45">
        <v>119119</v>
      </c>
      <c r="H15" s="45">
        <v>119729</v>
      </c>
      <c r="I15" s="42">
        <v>120906</v>
      </c>
      <c r="J15" s="42">
        <v>121669</v>
      </c>
      <c r="K15" s="42">
        <v>120138</v>
      </c>
    </row>
    <row r="16" spans="2:11" ht="15" customHeight="1" x14ac:dyDescent="0.2">
      <c r="B16" s="23" t="s">
        <v>44</v>
      </c>
      <c r="C16" s="42">
        <v>75211</v>
      </c>
      <c r="D16" s="42">
        <v>77003</v>
      </c>
      <c r="E16" s="42">
        <v>79824</v>
      </c>
      <c r="F16" s="45">
        <v>82263</v>
      </c>
      <c r="G16" s="45">
        <v>83695</v>
      </c>
      <c r="H16" s="45">
        <v>85372</v>
      </c>
      <c r="I16" s="42">
        <v>83526</v>
      </c>
      <c r="J16" s="42">
        <v>80040</v>
      </c>
      <c r="K16" s="42">
        <v>82296</v>
      </c>
    </row>
    <row r="17" spans="2:11" ht="15" customHeight="1" x14ac:dyDescent="0.2">
      <c r="B17" s="14" t="s">
        <v>42</v>
      </c>
      <c r="C17" s="42">
        <v>15324</v>
      </c>
      <c r="D17" s="42">
        <v>13839</v>
      </c>
      <c r="E17" s="42">
        <v>13418</v>
      </c>
      <c r="F17" s="45">
        <v>12974</v>
      </c>
      <c r="G17" s="45">
        <v>13092</v>
      </c>
      <c r="H17" s="45">
        <v>12696</v>
      </c>
      <c r="I17" s="42">
        <v>12604</v>
      </c>
      <c r="J17" s="42">
        <v>12517</v>
      </c>
      <c r="K17" s="42">
        <v>12026</v>
      </c>
    </row>
    <row r="18" spans="2:11" ht="15" customHeight="1" x14ac:dyDescent="0.2">
      <c r="B18" s="23" t="s">
        <v>43</v>
      </c>
      <c r="C18" s="42">
        <v>39501</v>
      </c>
      <c r="D18" s="42">
        <v>43107</v>
      </c>
      <c r="E18" s="42">
        <v>51380</v>
      </c>
      <c r="F18" s="45">
        <v>59369</v>
      </c>
      <c r="G18" s="45">
        <v>65032</v>
      </c>
      <c r="H18" s="45">
        <v>65329</v>
      </c>
      <c r="I18" s="42">
        <v>69258</v>
      </c>
      <c r="J18" s="42">
        <v>70780</v>
      </c>
      <c r="K18" s="42">
        <v>72564</v>
      </c>
    </row>
    <row r="19" spans="2:11" ht="15" customHeight="1" x14ac:dyDescent="0.2">
      <c r="B19" s="25" t="s">
        <v>31</v>
      </c>
      <c r="C19" s="43">
        <v>2842037</v>
      </c>
      <c r="D19" s="43">
        <v>2890207</v>
      </c>
      <c r="E19" s="43">
        <v>2928119</v>
      </c>
      <c r="F19" s="46">
        <v>2961211</v>
      </c>
      <c r="G19" s="46">
        <v>2995411</v>
      </c>
      <c r="H19" s="46">
        <f>SUM(H13:H18)</f>
        <v>3026023</v>
      </c>
      <c r="I19" s="46">
        <f>SUBTOTAL(109,I13:I18)</f>
        <v>3068792</v>
      </c>
      <c r="J19" s="46">
        <f>SUBTOTAL(109,J13:J18)</f>
        <v>3095761</v>
      </c>
      <c r="K19" s="46">
        <f>SUBTOTAL(109,K13:K18)</f>
        <v>3122861</v>
      </c>
    </row>
    <row r="20" spans="2:11" ht="15" customHeight="1" x14ac:dyDescent="0.2">
      <c r="B20" s="16"/>
      <c r="C20" s="17"/>
      <c r="D20" s="17"/>
      <c r="E20" s="17"/>
    </row>
    <row r="21" spans="2:11" ht="15" customHeight="1" x14ac:dyDescent="0.2"/>
    <row r="22" spans="2:11" ht="15" customHeight="1" x14ac:dyDescent="0.2"/>
    <row r="23" spans="2:11" ht="15" customHeight="1" x14ac:dyDescent="0.2">
      <c r="B23" s="7" t="s">
        <v>0</v>
      </c>
    </row>
    <row r="24" spans="2:11" ht="15" customHeight="1" x14ac:dyDescent="0.2"/>
    <row r="25" spans="2:11" ht="15" customHeight="1" x14ac:dyDescent="0.2"/>
    <row r="26" spans="2:11" ht="15" customHeight="1" x14ac:dyDescent="0.2"/>
    <row r="27" spans="2:11" ht="15" customHeight="1" x14ac:dyDescent="0.2"/>
    <row r="28" spans="2:11" ht="15" customHeight="1" x14ac:dyDescent="0.2"/>
    <row r="29" spans="2:11" ht="15" customHeight="1" x14ac:dyDescent="0.2"/>
    <row r="30" spans="2:11" ht="15" customHeight="1" x14ac:dyDescent="0.2"/>
    <row r="31" spans="2:11" ht="15" customHeight="1" x14ac:dyDescent="0.2"/>
    <row r="32" spans="2:11" ht="15" customHeight="1" x14ac:dyDescent="0.2"/>
    <row r="33" ht="15" customHeight="1" x14ac:dyDescent="0.2"/>
  </sheetData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7"/>
  <sheetViews>
    <sheetView showGridLines="0" topLeftCell="A7" workbookViewId="0">
      <selection activeCell="N26" sqref="N26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11" width="7.42578125" style="9" bestFit="1" customWidth="1"/>
    <col min="12" max="16384" width="9.140625" style="9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</row>
    <row r="8" spans="2:11" ht="15" customHeight="1" x14ac:dyDescent="0.25">
      <c r="B8" s="10"/>
      <c r="C8" s="11"/>
      <c r="D8" s="11"/>
      <c r="E8" s="11"/>
    </row>
    <row r="9" spans="2:11" ht="15" customHeight="1" x14ac:dyDescent="0.25">
      <c r="B9" s="10" t="s">
        <v>45</v>
      </c>
      <c r="C9" s="11"/>
      <c r="D9" s="11"/>
      <c r="E9" s="11"/>
    </row>
    <row r="10" spans="2:11" ht="15" customHeight="1" x14ac:dyDescent="0.25">
      <c r="B10" s="10" t="s">
        <v>46</v>
      </c>
      <c r="C10" s="11"/>
      <c r="D10" s="11"/>
      <c r="E10" s="11"/>
    </row>
    <row r="11" spans="2:11" ht="15" customHeight="1" x14ac:dyDescent="0.2">
      <c r="B11" s="12"/>
      <c r="C11" s="11"/>
      <c r="D11" s="11"/>
      <c r="E11" s="11"/>
    </row>
    <row r="12" spans="2:11" ht="15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26" t="s">
        <v>191</v>
      </c>
      <c r="I12" s="26" t="s">
        <v>192</v>
      </c>
      <c r="J12" s="82" t="s">
        <v>199</v>
      </c>
      <c r="K12" s="26" t="s">
        <v>204</v>
      </c>
    </row>
    <row r="13" spans="2:11" ht="15" customHeight="1" x14ac:dyDescent="0.2">
      <c r="B13" s="33" t="s">
        <v>134</v>
      </c>
      <c r="C13" s="20"/>
      <c r="D13" s="20"/>
      <c r="E13" s="20"/>
      <c r="F13" s="54"/>
      <c r="G13" s="54"/>
      <c r="H13" s="54"/>
      <c r="I13" s="75"/>
      <c r="J13" s="75"/>
      <c r="K13" s="75"/>
    </row>
    <row r="14" spans="2:11" ht="15" customHeight="1" x14ac:dyDescent="0.2">
      <c r="B14" s="19" t="s">
        <v>135</v>
      </c>
      <c r="C14" s="42">
        <v>584030</v>
      </c>
      <c r="D14" s="20">
        <v>568040</v>
      </c>
      <c r="E14" s="20">
        <v>531531</v>
      </c>
      <c r="F14" s="45">
        <v>521831</v>
      </c>
      <c r="G14" s="45">
        <v>271130</v>
      </c>
      <c r="H14" s="45">
        <v>360031</v>
      </c>
      <c r="I14" s="45">
        <v>447841</v>
      </c>
      <c r="J14" s="45">
        <v>498158</v>
      </c>
      <c r="K14" s="45">
        <v>545755</v>
      </c>
    </row>
    <row r="15" spans="2:11" ht="15" customHeight="1" x14ac:dyDescent="0.2">
      <c r="B15" s="14" t="s">
        <v>136</v>
      </c>
      <c r="C15" s="20">
        <v>140379</v>
      </c>
      <c r="D15" s="20">
        <v>123330</v>
      </c>
      <c r="E15" s="20">
        <v>105349</v>
      </c>
      <c r="F15" s="45">
        <v>98054</v>
      </c>
      <c r="G15" s="45">
        <v>37846</v>
      </c>
      <c r="H15" s="45">
        <v>46098</v>
      </c>
      <c r="I15" s="45">
        <v>47776</v>
      </c>
      <c r="J15" s="45">
        <v>43391</v>
      </c>
      <c r="K15" s="45">
        <v>36019</v>
      </c>
    </row>
    <row r="16" spans="2:11" ht="15" customHeight="1" x14ac:dyDescent="0.2">
      <c r="B16" s="23" t="s">
        <v>137</v>
      </c>
      <c r="C16" s="41">
        <v>40073</v>
      </c>
      <c r="D16" s="41">
        <v>34686</v>
      </c>
      <c r="E16" s="41">
        <v>29841</v>
      </c>
      <c r="F16" s="45">
        <v>26473</v>
      </c>
      <c r="G16" s="45">
        <v>8758</v>
      </c>
      <c r="H16" s="45">
        <v>11126</v>
      </c>
      <c r="I16" s="45">
        <v>12614</v>
      </c>
      <c r="J16" s="45">
        <v>12090</v>
      </c>
      <c r="K16" s="45">
        <v>11684</v>
      </c>
    </row>
    <row r="17" spans="2:11" ht="15" customHeight="1" x14ac:dyDescent="0.2">
      <c r="B17" s="23" t="s">
        <v>138</v>
      </c>
      <c r="C17" s="41">
        <v>21594</v>
      </c>
      <c r="D17" s="41">
        <v>19899</v>
      </c>
      <c r="E17" s="41">
        <v>18990</v>
      </c>
      <c r="F17" s="45">
        <v>18098</v>
      </c>
      <c r="G17" s="45">
        <v>8220</v>
      </c>
      <c r="H17" s="45">
        <v>11050</v>
      </c>
      <c r="I17" s="45">
        <v>12391</v>
      </c>
      <c r="J17" s="45">
        <v>12268</v>
      </c>
      <c r="K17" s="45">
        <v>11721</v>
      </c>
    </row>
    <row r="18" spans="2:11" ht="15" customHeight="1" x14ac:dyDescent="0.2">
      <c r="B18" s="14" t="s">
        <v>139</v>
      </c>
      <c r="C18" s="20">
        <v>1356</v>
      </c>
      <c r="D18" s="20">
        <v>1234</v>
      </c>
      <c r="E18" s="20">
        <v>857</v>
      </c>
      <c r="F18" s="45">
        <v>805</v>
      </c>
      <c r="G18" s="45">
        <v>265</v>
      </c>
      <c r="H18" s="45">
        <v>249</v>
      </c>
      <c r="I18" s="45">
        <v>330</v>
      </c>
      <c r="J18" s="45">
        <v>238</v>
      </c>
      <c r="K18" s="45">
        <v>215</v>
      </c>
    </row>
    <row r="19" spans="2:11" ht="15" customHeight="1" x14ac:dyDescent="0.2">
      <c r="B19" s="23" t="s">
        <v>140</v>
      </c>
      <c r="C19" s="41">
        <v>13</v>
      </c>
      <c r="D19" s="41">
        <v>15</v>
      </c>
      <c r="E19" s="41">
        <v>15</v>
      </c>
      <c r="F19" s="45">
        <v>70</v>
      </c>
      <c r="G19" s="45">
        <v>8</v>
      </c>
      <c r="H19" s="45">
        <v>7</v>
      </c>
      <c r="I19" s="45">
        <v>34</v>
      </c>
      <c r="J19" s="45">
        <v>116</v>
      </c>
      <c r="K19" s="45">
        <v>40</v>
      </c>
    </row>
    <row r="20" spans="2:11" ht="15" customHeight="1" x14ac:dyDescent="0.2">
      <c r="B20" s="63" t="s">
        <v>141</v>
      </c>
      <c r="C20" s="64">
        <v>787445</v>
      </c>
      <c r="D20" s="64">
        <v>747204</v>
      </c>
      <c r="E20" s="64">
        <v>686583</v>
      </c>
      <c r="F20" s="64">
        <v>665331</v>
      </c>
      <c r="G20" s="64">
        <f>SUBTOTAL(109,G13:G19)</f>
        <v>326227</v>
      </c>
      <c r="H20" s="64">
        <f>SUBTOTAL(109,H13:H19)</f>
        <v>428561</v>
      </c>
      <c r="I20" s="64">
        <f>SUBTOTAL(109,I13:I19)</f>
        <v>520986</v>
      </c>
      <c r="J20" s="64">
        <f>SUBTOTAL(109,J13:J19)</f>
        <v>566261</v>
      </c>
      <c r="K20" s="64">
        <f>SUBTOTAL(109,K13:K19)</f>
        <v>605434</v>
      </c>
    </row>
    <row r="21" spans="2:11" ht="15" customHeight="1" x14ac:dyDescent="0.2">
      <c r="B21" s="33" t="s">
        <v>142</v>
      </c>
      <c r="C21" s="20"/>
      <c r="D21" s="20"/>
      <c r="E21" s="20"/>
      <c r="F21" s="54"/>
      <c r="G21" s="54"/>
      <c r="H21" s="45"/>
      <c r="I21" s="75"/>
      <c r="J21" s="45"/>
      <c r="K21" s="45"/>
    </row>
    <row r="22" spans="2:11" ht="15" customHeight="1" x14ac:dyDescent="0.2">
      <c r="B22" s="34" t="s">
        <v>135</v>
      </c>
      <c r="C22" s="42">
        <v>336766</v>
      </c>
      <c r="D22" s="41">
        <v>328456</v>
      </c>
      <c r="E22" s="41">
        <v>308719</v>
      </c>
      <c r="F22" s="45">
        <v>301936</v>
      </c>
      <c r="G22" s="45">
        <v>139267</v>
      </c>
      <c r="H22" s="45">
        <v>208011</v>
      </c>
      <c r="I22" s="45">
        <v>282841</v>
      </c>
      <c r="J22" s="45">
        <v>310335</v>
      </c>
      <c r="K22" s="45">
        <v>342298</v>
      </c>
    </row>
    <row r="23" spans="2:11" ht="15" customHeight="1" x14ac:dyDescent="0.2">
      <c r="B23" s="23" t="s">
        <v>136</v>
      </c>
      <c r="C23" s="41">
        <v>78286</v>
      </c>
      <c r="D23" s="41">
        <v>70175</v>
      </c>
      <c r="E23" s="41">
        <v>59652</v>
      </c>
      <c r="F23" s="45">
        <v>51245</v>
      </c>
      <c r="G23" s="45">
        <v>17589</v>
      </c>
      <c r="H23" s="45">
        <v>18778</v>
      </c>
      <c r="I23" s="45">
        <v>22501</v>
      </c>
      <c r="J23" s="45">
        <v>18769</v>
      </c>
      <c r="K23" s="45">
        <v>16622</v>
      </c>
    </row>
    <row r="24" spans="2:11" ht="15" customHeight="1" x14ac:dyDescent="0.2">
      <c r="B24" s="23" t="s">
        <v>137</v>
      </c>
      <c r="C24" s="41">
        <v>4125</v>
      </c>
      <c r="D24" s="41">
        <v>3285</v>
      </c>
      <c r="E24" s="41">
        <v>2671</v>
      </c>
      <c r="F24" s="45">
        <v>2429</v>
      </c>
      <c r="G24" s="45">
        <v>747</v>
      </c>
      <c r="H24" s="45">
        <v>820</v>
      </c>
      <c r="I24" s="45">
        <v>1321</v>
      </c>
      <c r="J24" s="45">
        <v>935</v>
      </c>
      <c r="K24" s="45">
        <v>870</v>
      </c>
    </row>
    <row r="25" spans="2:11" ht="15" customHeight="1" x14ac:dyDescent="0.2">
      <c r="B25" s="23" t="s">
        <v>138</v>
      </c>
      <c r="C25" s="41">
        <v>3483</v>
      </c>
      <c r="D25" s="41">
        <v>3258</v>
      </c>
      <c r="E25" s="41">
        <v>3463</v>
      </c>
      <c r="F25" s="45">
        <v>3707</v>
      </c>
      <c r="G25" s="45">
        <v>1726</v>
      </c>
      <c r="H25" s="45">
        <v>3246</v>
      </c>
      <c r="I25" s="45">
        <v>3672</v>
      </c>
      <c r="J25" s="45">
        <v>3782</v>
      </c>
      <c r="K25" s="45">
        <v>3351</v>
      </c>
    </row>
    <row r="26" spans="2:11" ht="15" customHeight="1" x14ac:dyDescent="0.2">
      <c r="B26" s="23" t="s">
        <v>139</v>
      </c>
      <c r="C26" s="41">
        <v>903</v>
      </c>
      <c r="D26" s="41">
        <v>649</v>
      </c>
      <c r="E26" s="41">
        <v>442</v>
      </c>
      <c r="F26" s="45">
        <v>287</v>
      </c>
      <c r="G26" s="45">
        <v>70</v>
      </c>
      <c r="H26" s="45">
        <v>48</v>
      </c>
      <c r="I26" s="45">
        <v>74</v>
      </c>
      <c r="J26" s="45">
        <v>29</v>
      </c>
      <c r="K26" s="45">
        <v>74</v>
      </c>
    </row>
    <row r="27" spans="2:11" ht="15" customHeight="1" x14ac:dyDescent="0.2">
      <c r="B27" s="23" t="s">
        <v>140</v>
      </c>
      <c r="C27" s="41">
        <v>27</v>
      </c>
      <c r="D27" s="41">
        <v>30</v>
      </c>
      <c r="E27" s="41">
        <v>23</v>
      </c>
      <c r="F27" s="45">
        <v>7</v>
      </c>
      <c r="G27" s="45">
        <v>0</v>
      </c>
      <c r="H27" s="45">
        <v>5</v>
      </c>
      <c r="I27" s="45">
        <v>16</v>
      </c>
      <c r="J27" s="45">
        <v>68</v>
      </c>
      <c r="K27" s="45">
        <v>258</v>
      </c>
    </row>
    <row r="28" spans="2:11" ht="15" customHeight="1" x14ac:dyDescent="0.2">
      <c r="B28" s="36" t="s">
        <v>141</v>
      </c>
      <c r="C28" s="44">
        <v>423590</v>
      </c>
      <c r="D28" s="44">
        <v>405853</v>
      </c>
      <c r="E28" s="44">
        <v>374970</v>
      </c>
      <c r="F28" s="46">
        <v>359611</v>
      </c>
      <c r="G28" s="46">
        <v>159399</v>
      </c>
      <c r="H28" s="46">
        <v>230908</v>
      </c>
      <c r="I28" s="46">
        <v>310425</v>
      </c>
      <c r="J28" s="46">
        <f>SUM(J22:J27)</f>
        <v>333918</v>
      </c>
      <c r="K28" s="46">
        <v>363473</v>
      </c>
    </row>
    <row r="33" spans="2:2" x14ac:dyDescent="0.2">
      <c r="B33" s="7" t="s">
        <v>0</v>
      </c>
    </row>
    <row r="37" spans="2:2" x14ac:dyDescent="0.2">
      <c r="B37" s="31"/>
    </row>
  </sheetData>
  <hyperlinks>
    <hyperlink ref="B3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2"/>
  <sheetViews>
    <sheetView showGridLines="0" workbookViewId="0">
      <selection activeCell="M12" sqref="M12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4" width="5.42578125" style="9" bestFit="1" customWidth="1"/>
    <col min="5" max="11" width="6.42578125" style="9" bestFit="1" customWidth="1"/>
    <col min="12" max="16384" width="9.140625" style="9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</row>
    <row r="8" spans="2:11" ht="15" customHeight="1" x14ac:dyDescent="0.25">
      <c r="B8" s="10"/>
      <c r="C8" s="11"/>
      <c r="D8" s="11"/>
      <c r="E8" s="11"/>
    </row>
    <row r="9" spans="2:11" ht="15" customHeight="1" x14ac:dyDescent="0.25">
      <c r="B9" s="10" t="s">
        <v>45</v>
      </c>
      <c r="C9" s="11"/>
      <c r="D9" s="11"/>
      <c r="E9" s="11"/>
    </row>
    <row r="10" spans="2:11" ht="15" customHeight="1" x14ac:dyDescent="0.25">
      <c r="B10" s="10" t="s">
        <v>166</v>
      </c>
      <c r="C10" s="11"/>
      <c r="D10" s="11"/>
      <c r="E10" s="11"/>
    </row>
    <row r="11" spans="2:11" ht="15" customHeight="1" x14ac:dyDescent="0.2">
      <c r="B11" s="12"/>
      <c r="C11" s="11"/>
      <c r="D11" s="11"/>
      <c r="E11" s="11"/>
    </row>
    <row r="12" spans="2:11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26" t="s">
        <v>191</v>
      </c>
      <c r="I12" s="26" t="s">
        <v>192</v>
      </c>
      <c r="J12" s="26" t="s">
        <v>199</v>
      </c>
      <c r="K12" s="26" t="s">
        <v>204</v>
      </c>
    </row>
    <row r="13" spans="2:11" ht="15" customHeight="1" x14ac:dyDescent="0.2">
      <c r="B13" s="36" t="s">
        <v>167</v>
      </c>
      <c r="C13" s="44">
        <v>8112</v>
      </c>
      <c r="D13" s="44">
        <v>8728</v>
      </c>
      <c r="E13" s="44">
        <v>15674</v>
      </c>
      <c r="F13" s="46">
        <v>21753</v>
      </c>
      <c r="G13" s="46">
        <v>44802</v>
      </c>
      <c r="H13" s="46">
        <v>29553</v>
      </c>
      <c r="I13" s="46">
        <f>SUM(I14:I15)</f>
        <v>35477</v>
      </c>
      <c r="J13" s="46">
        <v>49691</v>
      </c>
      <c r="K13" s="46">
        <v>50208</v>
      </c>
    </row>
    <row r="14" spans="2:11" ht="15" customHeight="1" x14ac:dyDescent="0.2">
      <c r="B14" s="18" t="s">
        <v>168</v>
      </c>
      <c r="C14" s="20">
        <v>7902</v>
      </c>
      <c r="D14" s="20">
        <v>8553</v>
      </c>
      <c r="E14" s="20">
        <v>15361</v>
      </c>
      <c r="F14" s="45" t="s">
        <v>171</v>
      </c>
      <c r="G14" s="45"/>
      <c r="H14" s="45"/>
      <c r="I14" s="45">
        <v>33316</v>
      </c>
      <c r="J14" s="45">
        <v>46952</v>
      </c>
      <c r="K14" s="45">
        <v>49324</v>
      </c>
    </row>
    <row r="15" spans="2:11" ht="15" customHeight="1" x14ac:dyDescent="0.2">
      <c r="B15" s="55" t="s">
        <v>169</v>
      </c>
      <c r="C15" s="56">
        <v>210</v>
      </c>
      <c r="D15" s="56">
        <v>175</v>
      </c>
      <c r="E15" s="56">
        <v>313</v>
      </c>
      <c r="F15" s="57" t="s">
        <v>171</v>
      </c>
      <c r="G15" s="77"/>
      <c r="H15" s="45"/>
      <c r="I15" s="45">
        <v>2161</v>
      </c>
      <c r="J15" s="45">
        <v>2739</v>
      </c>
      <c r="K15" s="45">
        <v>884</v>
      </c>
    </row>
    <row r="16" spans="2:11" ht="15" customHeight="1" x14ac:dyDescent="0.2">
      <c r="B16" s="36" t="s">
        <v>170</v>
      </c>
      <c r="C16" s="41"/>
      <c r="D16" s="41"/>
      <c r="E16" s="41"/>
      <c r="F16" s="78">
        <v>793</v>
      </c>
      <c r="G16" s="79">
        <v>15458</v>
      </c>
      <c r="H16" s="79">
        <v>8015</v>
      </c>
      <c r="I16" s="79">
        <v>6669</v>
      </c>
      <c r="J16" s="79">
        <v>7672</v>
      </c>
      <c r="K16" s="79">
        <v>5322</v>
      </c>
    </row>
    <row r="17" spans="2:11" ht="15" customHeight="1" x14ac:dyDescent="0.2">
      <c r="B17" s="58"/>
      <c r="C17" s="59" t="s">
        <v>171</v>
      </c>
      <c r="D17" s="59" t="s">
        <v>171</v>
      </c>
      <c r="E17" s="59" t="s">
        <v>171</v>
      </c>
      <c r="F17" s="57"/>
      <c r="G17" s="57"/>
      <c r="H17" s="57"/>
      <c r="I17" s="57"/>
      <c r="J17" s="57"/>
      <c r="K17" s="57"/>
    </row>
    <row r="18" spans="2:11" ht="15" customHeight="1" x14ac:dyDescent="0.2">
      <c r="B18" s="25" t="s">
        <v>172</v>
      </c>
      <c r="C18" s="40">
        <v>8112</v>
      </c>
      <c r="D18" s="40">
        <v>8728</v>
      </c>
      <c r="E18" s="40">
        <v>15674</v>
      </c>
      <c r="F18" s="46">
        <v>22546</v>
      </c>
      <c r="G18" s="46">
        <v>60260</v>
      </c>
      <c r="H18" s="46">
        <f>SUM(H13:H17)</f>
        <v>37568</v>
      </c>
      <c r="I18" s="46">
        <v>42146</v>
      </c>
      <c r="J18" s="46">
        <v>57363</v>
      </c>
      <c r="K18" s="46">
        <v>55530</v>
      </c>
    </row>
    <row r="19" spans="2:11" ht="15" customHeight="1" x14ac:dyDescent="0.2">
      <c r="B19" s="16"/>
      <c r="C19" s="17"/>
      <c r="D19" s="17"/>
      <c r="E19" s="17"/>
    </row>
    <row r="20" spans="2:11" ht="15" customHeight="1" x14ac:dyDescent="0.2"/>
    <row r="21" spans="2:11" ht="15" customHeight="1" x14ac:dyDescent="0.2"/>
    <row r="22" spans="2:11" ht="15" customHeight="1" x14ac:dyDescent="0.2">
      <c r="B22" s="7" t="s">
        <v>0</v>
      </c>
    </row>
    <row r="23" spans="2:11" ht="15" customHeight="1" x14ac:dyDescent="0.2"/>
    <row r="24" spans="2:11" ht="15" customHeight="1" x14ac:dyDescent="0.2"/>
    <row r="25" spans="2:11" ht="15" customHeight="1" x14ac:dyDescent="0.2"/>
    <row r="26" spans="2:11" ht="15" customHeight="1" x14ac:dyDescent="0.2"/>
    <row r="27" spans="2:11" ht="15" customHeight="1" x14ac:dyDescent="0.2"/>
    <row r="28" spans="2:11" ht="15" customHeight="1" x14ac:dyDescent="0.2"/>
    <row r="29" spans="2:11" ht="15" customHeight="1" x14ac:dyDescent="0.2"/>
    <row r="30" spans="2:11" ht="15" customHeight="1" x14ac:dyDescent="0.2"/>
    <row r="31" spans="2:11" ht="15" customHeight="1" x14ac:dyDescent="0.2"/>
    <row r="32" spans="2:11" ht="15" customHeight="1" x14ac:dyDescent="0.2"/>
  </sheetData>
  <hyperlinks>
    <hyperlink ref="B22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</vt:i4>
      </vt:variant>
    </vt:vector>
  </HeadingPairs>
  <TitlesOfParts>
    <vt:vector size="18" baseType="lpstr">
      <vt:lpstr>Índice</vt:lpstr>
      <vt:lpstr>1.1</vt:lpstr>
      <vt:lpstr>1.2</vt:lpstr>
      <vt:lpstr>1.3</vt:lpstr>
      <vt:lpstr>2.1</vt:lpstr>
      <vt:lpstr>2.2</vt:lpstr>
      <vt:lpstr>2.3</vt:lpstr>
      <vt:lpstr>3.1</vt:lpstr>
      <vt:lpstr>3.2</vt:lpstr>
      <vt:lpstr>3.3</vt:lpstr>
      <vt:lpstr>4.1</vt:lpstr>
      <vt:lpstr>4.2</vt:lpstr>
      <vt:lpstr>4.3</vt:lpstr>
      <vt:lpstr>4.4</vt:lpstr>
      <vt:lpstr>5.1</vt:lpstr>
      <vt:lpstr>5.2</vt:lpstr>
      <vt:lpstr>Nota</vt:lpstr>
      <vt:lpstr>'2.3'!OLE_LINK1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CARLOSLG</dc:creator>
  <cp:lastModifiedBy>Usuario de Windows</cp:lastModifiedBy>
  <cp:lastPrinted>2024-05-29T07:16:55Z</cp:lastPrinted>
  <dcterms:created xsi:type="dcterms:W3CDTF">2016-02-11T12:11:12Z</dcterms:created>
  <dcterms:modified xsi:type="dcterms:W3CDTF">2025-05-23T07:24:54Z</dcterms:modified>
</cp:coreProperties>
</file>