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NDIENTE LLEVAR INSASTES\"/>
    </mc:Choice>
  </mc:AlternateContent>
  <bookViews>
    <workbookView xWindow="0" yWindow="0" windowWidth="28800" windowHeight="1243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  <sheet name="Nota" sheetId="55" r:id="rId17"/>
  </sheets>
  <calcPr calcId="152511"/>
</workbook>
</file>

<file path=xl/calcChain.xml><?xml version="1.0" encoding="utf-8"?>
<calcChain xmlns="http://schemas.openxmlformats.org/spreadsheetml/2006/main">
  <c r="J15" i="39" l="1"/>
  <c r="E92" i="52" l="1"/>
  <c r="E91" i="52"/>
  <c r="E90" i="52"/>
  <c r="E89" i="52"/>
  <c r="E88" i="52"/>
  <c r="E87" i="52"/>
  <c r="E86" i="52"/>
  <c r="E85" i="52"/>
  <c r="E84" i="52"/>
  <c r="E83" i="52"/>
  <c r="E82" i="52"/>
  <c r="E81" i="52"/>
  <c r="E80" i="52"/>
  <c r="E79" i="52"/>
  <c r="E78" i="52"/>
  <c r="E77" i="52"/>
  <c r="E76" i="52"/>
  <c r="E75" i="52"/>
  <c r="E74" i="52"/>
  <c r="E73" i="52"/>
  <c r="E72" i="52"/>
  <c r="E71" i="52"/>
  <c r="E70" i="52"/>
  <c r="E69" i="52"/>
  <c r="E68" i="52"/>
  <c r="E67" i="52"/>
  <c r="E66" i="52"/>
  <c r="E65" i="52"/>
  <c r="E64" i="52"/>
  <c r="E63" i="52"/>
  <c r="E62" i="52"/>
  <c r="E61" i="52"/>
  <c r="E60" i="52"/>
  <c r="E59" i="52"/>
  <c r="E58" i="52"/>
  <c r="E57" i="52"/>
  <c r="E56" i="52"/>
  <c r="E55" i="52"/>
  <c r="E54" i="52"/>
  <c r="E53" i="52"/>
  <c r="E52" i="52"/>
  <c r="E51" i="52"/>
  <c r="E50" i="52"/>
  <c r="E49" i="52"/>
  <c r="E48" i="52"/>
  <c r="E47" i="52"/>
  <c r="E46" i="52"/>
  <c r="E45" i="52"/>
  <c r="E44" i="52"/>
  <c r="E43" i="52"/>
  <c r="E42" i="52"/>
  <c r="E41" i="52"/>
  <c r="E40" i="52"/>
  <c r="E39" i="52"/>
  <c r="E38" i="52"/>
  <c r="E37" i="52"/>
  <c r="E36" i="52"/>
  <c r="E35" i="52"/>
  <c r="E34" i="52"/>
  <c r="E33" i="52"/>
  <c r="E32" i="52"/>
  <c r="E31" i="52"/>
  <c r="E30" i="52"/>
  <c r="E29" i="52"/>
  <c r="E28" i="52"/>
  <c r="E27" i="52"/>
  <c r="E26" i="52"/>
  <c r="E25" i="52"/>
  <c r="E24" i="52"/>
  <c r="E23" i="52"/>
  <c r="E22" i="52"/>
  <c r="E21" i="52"/>
  <c r="E20" i="52"/>
  <c r="E19" i="52"/>
  <c r="E18" i="52"/>
  <c r="E17" i="52"/>
  <c r="E15" i="52"/>
  <c r="E14" i="52"/>
  <c r="D72" i="51" l="1"/>
  <c r="D88" i="51" l="1"/>
  <c r="D28" i="51"/>
  <c r="D15" i="51" l="1"/>
  <c r="D14" i="51"/>
  <c r="J15" i="48"/>
  <c r="J28" i="44"/>
  <c r="J20" i="44"/>
  <c r="J19" i="43" l="1"/>
  <c r="J19" i="40"/>
  <c r="C15" i="48" l="1"/>
  <c r="H19" i="43"/>
  <c r="I19" i="43" l="1"/>
  <c r="I15" i="48" l="1"/>
  <c r="I20" i="44"/>
  <c r="I15" i="46" l="1"/>
  <c r="I19" i="40"/>
  <c r="K93" i="52" l="1"/>
  <c r="J93" i="52"/>
  <c r="I93" i="52"/>
  <c r="H93" i="52"/>
  <c r="G93" i="52"/>
  <c r="F93" i="52"/>
  <c r="E93" i="52"/>
  <c r="D93" i="52"/>
  <c r="C93" i="52"/>
  <c r="I13" i="45" l="1"/>
  <c r="I15" i="39" l="1"/>
  <c r="I93" i="51" l="1"/>
  <c r="H93" i="51"/>
  <c r="G93" i="51"/>
  <c r="F93" i="51"/>
  <c r="E93" i="51"/>
  <c r="D93" i="51" l="1"/>
  <c r="H15" i="46"/>
  <c r="H18" i="45"/>
  <c r="H20" i="44"/>
  <c r="G15" i="48" l="1"/>
  <c r="G20" i="44"/>
  <c r="D17" i="49" l="1"/>
  <c r="E17" i="49"/>
  <c r="C17" i="49"/>
</calcChain>
</file>

<file path=xl/sharedStrings.xml><?xml version="1.0" encoding="utf-8"?>
<sst xmlns="http://schemas.openxmlformats.org/spreadsheetml/2006/main" count="471" uniqueCount="206">
  <si>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</si>
  <si>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</si>
  <si>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</si>
  <si>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</si>
  <si>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</si>
  <si>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</si>
  <si>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</si>
  <si>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</si>
  <si>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</si>
  <si>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</si>
  <si>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</si>
  <si>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</si>
  <si>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</si>
  <si>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</si>
  <si>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</si>
  <si>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</si>
  <si>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</si>
  <si>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</si>
  <si>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</si>
  <si>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</si>
  <si>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</si>
  <si>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</si>
  <si>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</si>
  <si>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</si>
  <si>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</si>
  <si>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</si>
  <si>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</si>
  <si>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</si>
  <si>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</si>
  <si>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</si>
  <si>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</si>
  <si>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</si>
  <si>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</si>
  <si>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</si>
  <si>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</si>
  <si>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</si>
  <si>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</si>
  <si>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</si>
  <si>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</si>
  <si>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</si>
  <si>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</si>
  <si>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</si>
  <si>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</si>
  <si>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</si>
  <si>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</si>
  <si>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</si>
  <si>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</si>
  <si>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</si>
  <si>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</si>
  <si>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</si>
  <si>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</si>
  <si>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</si>
  <si>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</si>
  <si>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</si>
  <si>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</si>
  <si>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</si>
  <si>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</si>
  <si>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</si>
  <si>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</si>
  <si>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</si>
  <si>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</si>
  <si>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</si>
  <si>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</si>
  <si>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</si>
  <si>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</si>
  <si>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</si>
  <si>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</si>
  <si>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</si>
  <si>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</si>
  <si>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</si>
  <si>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</si>
  <si>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</si>
  <si>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</si>
  <si>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</si>
  <si>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</si>
  <si>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</si>
  <si>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</si>
  <si>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</si>
  <si>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</si>
  <si>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</si>
  <si>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</si>
  <si>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>Degaña</t>
  </si>
  <si>
    <t>Franco, El</t>
  </si>
  <si>
    <t>Gijón</t>
  </si>
  <si>
    <t>Gozón</t>
  </si>
  <si>
    <t>Grado</t>
  </si>
  <si>
    <t>Grandas de Salime</t>
  </si>
  <si>
    <t>Langreo</t>
  </si>
  <si>
    <t>Lena</t>
  </si>
  <si>
    <t>Valdés</t>
  </si>
  <si>
    <t>Llanera</t>
  </si>
  <si>
    <t>Llanes</t>
  </si>
  <si>
    <t>Mieres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</si>
  <si>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</si>
  <si>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</si>
  <si>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</si>
  <si>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</si>
  <si>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</si>
  <si>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</si>
  <si>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</si>
  <si>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</si>
  <si>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</si>
  <si>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</si>
  <si>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</si>
  <si>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</si>
  <si>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</si>
  <si>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</si>
  <si>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</si>
  <si>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</si>
  <si>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</si>
  <si>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</si>
  <si>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</si>
  <si>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</si>
  <si>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</si>
  <si>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</si>
  <si>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</si>
  <si>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</si>
  <si>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</si>
  <si>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</si>
  <si>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</si>
  <si>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</si>
  <si>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</si>
  <si>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</si>
  <si>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</si>
  <si>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</si>
  <si>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</si>
  <si>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</si>
  <si>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</si>
  <si>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</si>
  <si>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</si>
  <si>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</si>
  <si>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</si>
  <si>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</si>
  <si>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</si>
  <si>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</si>
  <si>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</si>
  <si>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</si>
  <si>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</si>
  <si>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</si>
  <si>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</si>
  <si>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</si>
  <si>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</si>
  <si>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</si>
  <si>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</si>
  <si>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</si>
  <si>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</si>
  <si>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</si>
  <si>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</si>
  <si>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</si>
  <si>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</si>
  <si>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</si>
  <si>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</si>
  <si>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</si>
  <si>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</si>
  <si>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</si>
  <si>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</si>
  <si>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</si>
  <si>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</si>
  <si>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</si>
  <si>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</si>
  <si>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</si>
  <si>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</si>
  <si>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</si>
  <si>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</si>
  <si>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</si>
  <si>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</si>
  <si>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</si>
  <si>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</si>
  <si>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</si>
  <si>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</si>
  <si>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</si>
  <si>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</si>
  <si>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</si>
  <si>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</si>
  <si>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</si>
  <si>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Santo Adriano (cerrada)</t>
  </si>
  <si>
    <t>Ibias (no tiene)</t>
  </si>
  <si>
    <t>Illas (no tiene)</t>
  </si>
  <si>
    <t>San Martín de Oscos  (cerrada)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</si>
  <si>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</si>
  <si>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</si>
  <si>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</si>
  <si>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</si>
  <si>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</si>
  <si>
    <t>2020</t>
  </si>
  <si>
    <t xml:space="preserve">Socios (carnés de lector único y tarjetas ciudadanas) </t>
  </si>
  <si>
    <t>Nota: Durante el ejercicio 2020 las bibliotecas permanecieron cerradas desde mediados de marzo hasta junio</t>
  </si>
  <si>
    <t>Nota</t>
  </si>
  <si>
    <t xml:space="preserve">1.1 Socios (carnés de lector único y tarjetas ciudadanas) </t>
  </si>
  <si>
    <t>Puntos de servicio</t>
  </si>
  <si>
    <t xml:space="preserve">Cudillero </t>
  </si>
  <si>
    <t>2021</t>
  </si>
  <si>
    <t>2022</t>
  </si>
  <si>
    <t xml:space="preserve">Taramundi </t>
  </si>
  <si>
    <t>Laviana (1 cerrada)</t>
  </si>
  <si>
    <t>Muros de Nalón (1 cerrada)</t>
  </si>
  <si>
    <t xml:space="preserve">Villayón </t>
  </si>
  <si>
    <t>Laviana 1 cerrada)</t>
  </si>
  <si>
    <t>Villayón</t>
  </si>
  <si>
    <t>2023</t>
  </si>
  <si>
    <t>5.1 Puntos de servicio y fondos de la red de bibliotecas públicas del Principado de Asturias. 2023</t>
  </si>
  <si>
    <t>5.2 Número de visitantes y préstamo personal de la red de bibliotecas públicas del Principado de Asturias. 2023</t>
  </si>
  <si>
    <t>914.488 </t>
  </si>
  <si>
    <t>17.889 </t>
  </si>
  <si>
    <t>Illano (cerrada)</t>
  </si>
  <si>
    <t>Morcín (cerrada)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</si>
</sst>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91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2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23" fillId="2" borderId="0" xfId="6" applyFont="1" applyFill="1"/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4" fillId="0" borderId="0" xfId="8" applyNumberFormat="1" applyFont="1"/>
    <xf numFmtId="3" fontId="25" fillId="0" borderId="0" xfId="8" applyNumberFormat="1" applyFont="1"/>
    <xf numFmtId="3" fontId="16" fillId="0" borderId="0" xfId="3" applyNumberFormat="1" applyFont="1" applyFill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6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0" fontId="15" fillId="0" borderId="2" xfId="8" quotePrefix="1" applyFont="1" applyFill="1" applyBorder="1" applyAlignment="1">
      <alignment horizontal="left" vertical="top" wrapText="1"/>
    </xf>
    <xf numFmtId="3" fontId="15" fillId="0" borderId="2" xfId="8" applyNumberFormat="1" applyFont="1" applyFill="1" applyBorder="1" applyAlignment="1">
      <alignment vertical="top" wrapText="1"/>
    </xf>
    <xf numFmtId="3" fontId="20" fillId="0" borderId="2" xfId="3" applyNumberFormat="1" applyFont="1" applyFill="1" applyBorder="1" applyAlignment="1">
      <alignment horizontal="right" vertical="top" wrapText="1"/>
    </xf>
    <xf numFmtId="0" fontId="15" fillId="0" borderId="2" xfId="3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horizontal="right" vertical="top" wrapText="1"/>
    </xf>
    <xf numFmtId="0" fontId="15" fillId="0" borderId="0" xfId="8" applyFont="1"/>
    <xf numFmtId="0" fontId="15" fillId="0" borderId="3" xfId="3" applyFont="1" applyFill="1" applyBorder="1" applyAlignment="1">
      <alignment horizontal="left" vertical="top" wrapText="1"/>
    </xf>
    <xf numFmtId="3" fontId="15" fillId="0" borderId="3" xfId="3" applyNumberFormat="1" applyFont="1" applyFill="1" applyBorder="1" applyAlignment="1">
      <alignment vertical="top" wrapText="1"/>
    </xf>
    <xf numFmtId="0" fontId="16" fillId="0" borderId="2" xfId="3" applyFont="1" applyFill="1" applyBorder="1" applyAlignment="1">
      <alignment horizontal="left"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0" fontId="15" fillId="0" borderId="2" xfId="3" quotePrefix="1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vertical="top" wrapText="1"/>
    </xf>
    <xf numFmtId="0" fontId="15" fillId="3" borderId="0" xfId="3" applyNumberFormat="1" applyFont="1" applyFill="1" applyBorder="1" applyAlignment="1">
      <alignment horizontal="left" wrapText="1"/>
    </xf>
    <xf numFmtId="0" fontId="15" fillId="0" borderId="0" xfId="3" applyNumberFormat="1" applyFont="1" applyBorder="1" applyAlignment="1">
      <alignment horizontal="left" wrapText="1"/>
    </xf>
    <xf numFmtId="0" fontId="15" fillId="0" borderId="0" xfId="8" quotePrefix="1" applyNumberFormat="1" applyFont="1" applyFill="1" applyBorder="1" applyAlignment="1">
      <alignment horizontal="left" wrapText="1"/>
    </xf>
    <xf numFmtId="0" fontId="28" fillId="0" borderId="0" xfId="3" applyFont="1" applyFill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0" fontId="20" fillId="0" borderId="0" xfId="3" applyFont="1" applyFill="1" applyAlignment="1">
      <alignment horizontal="right" vertical="top" wrapText="1"/>
    </xf>
    <xf numFmtId="0" fontId="27" fillId="0" borderId="0" xfId="3" applyFont="1" applyFill="1" applyAlignment="1">
      <alignment horizontal="right" vertical="top" wrapText="1"/>
    </xf>
    <xf numFmtId="3" fontId="20" fillId="0" borderId="0" xfId="3" applyNumberFormat="1" applyFont="1" applyFill="1" applyBorder="1" applyAlignment="1">
      <alignment horizontal="right" vertical="top" wrapText="1"/>
    </xf>
    <xf numFmtId="3" fontId="26" fillId="0" borderId="0" xfId="3" applyNumberFormat="1" applyFont="1" applyFill="1" applyBorder="1" applyAlignment="1">
      <alignment horizontal="right" vertical="top" wrapText="1"/>
    </xf>
    <xf numFmtId="3" fontId="26" fillId="0" borderId="5" xfId="3" applyNumberFormat="1" applyFont="1" applyFill="1" applyBorder="1" applyAlignment="1">
      <alignment horizontal="right" vertical="top" wrapText="1"/>
    </xf>
    <xf numFmtId="3" fontId="26" fillId="0" borderId="2" xfId="3" applyNumberFormat="1" applyFont="1" applyFill="1" applyBorder="1" applyAlignment="1">
      <alignment horizontal="right" vertical="top" wrapText="1"/>
    </xf>
    <xf numFmtId="0" fontId="29" fillId="0" borderId="0" xfId="6" applyFont="1" applyFill="1" applyAlignment="1">
      <alignment horizontal="right"/>
    </xf>
    <xf numFmtId="0" fontId="30" fillId="0" borderId="0" xfId="3" applyFont="1" applyFill="1" applyAlignment="1">
      <alignment horizontal="center" vertical="center" wrapText="1"/>
    </xf>
    <xf numFmtId="3" fontId="31" fillId="0" borderId="0" xfId="3" applyNumberFormat="1" applyFont="1" applyFill="1" applyAlignment="1">
      <alignment horizontal="right" vertical="top" wrapText="1"/>
    </xf>
    <xf numFmtId="0" fontId="12" fillId="0" borderId="0" xfId="8" applyFont="1" applyAlignment="1">
      <alignment horizontal="right"/>
    </xf>
    <xf numFmtId="0" fontId="16" fillId="0" borderId="0" xfId="3" applyFont="1" applyFill="1" applyAlignment="1">
      <alignment horizontal="right" vertical="center" wrapText="1"/>
    </xf>
    <xf numFmtId="0" fontId="16" fillId="0" borderId="0" xfId="8" applyFont="1" applyFill="1" applyAlignment="1">
      <alignment horizontal="right"/>
    </xf>
    <xf numFmtId="0" fontId="16" fillId="0" borderId="0" xfId="8" applyNumberFormat="1" applyFont="1" applyFill="1" applyBorder="1" applyAlignment="1">
      <alignment horizontal="right" vertical="center" wrapText="1"/>
    </xf>
    <xf numFmtId="0" fontId="15" fillId="0" borderId="0" xfId="8" applyFont="1" applyFill="1" applyAlignment="1">
      <alignment horizontal="right"/>
    </xf>
    <xf numFmtId="0" fontId="16" fillId="0" borderId="4" xfId="8" applyNumberFormat="1" applyFont="1" applyBorder="1" applyAlignment="1">
      <alignment horizontal="center" vertical="center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/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84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44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61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2</xdr:col>
      <xdr:colOff>4500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4780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0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1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628650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4648200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  <a:p>
            <a:pPr algn="l" rtl="0">
              <a:defRPr sz="1000"/>
            </a:pPr>
            <a:endParaRPr lang="es-ES" sz="800" b="0" i="0" u="none" strike="noStrike" baseline="0">
              <a:solidFill>
                <a:srgbClr val="000080"/>
              </a:solidFill>
              <a:latin typeface="Asturica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7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9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9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748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81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J13" totalsRowShown="0" headerRowDxfId="164" dataDxfId="163" headerRowCellStyle="Normal 2" dataCellStyle="Normal 2">
  <tableColumns count="9">
    <tableColumn id="1" name="Columna1" dataDxfId="162" dataCellStyle="Normal 2"/>
    <tableColumn id="2" name="2016" dataDxfId="161" dataCellStyle="Normal 2"/>
    <tableColumn id="3" name="2017" dataDxfId="160" dataCellStyle="Normal 2"/>
    <tableColumn id="4" name="2018" dataDxfId="159" dataCellStyle="Normal 2"/>
    <tableColumn id="5" name="2019" dataDxfId="158" dataCellStyle="Normal 2 3"/>
    <tableColumn id="6" name="2020" dataDxfId="157" dataCellStyle="Normal 2 3"/>
    <tableColumn id="7" name="2021" dataDxfId="156"/>
    <tableColumn id="8" name="2022" dataDxfId="155" dataCellStyle="Normal 2"/>
    <tableColumn id="9" name="2023" dataDxfId="154" dataCellStyle="Normal 2 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J14" totalsRowShown="0" headerRowDxfId="65" dataDxfId="64" headerRowCellStyle="Normal 2" dataCellStyle="Normal 2">
  <tableColumns count="9">
    <tableColumn id="1" name="Columna1" dataDxfId="63" dataCellStyle="Normal 2"/>
    <tableColumn id="2" name="2016" dataDxfId="62" dataCellStyle="Normal 2"/>
    <tableColumn id="3" name="2017" dataDxfId="61" dataCellStyle="Normal 2"/>
    <tableColumn id="4" name="2018" dataDxfId="60" dataCellStyle="Normal 2"/>
    <tableColumn id="5" name="2019" dataDxfId="59" dataCellStyle="Normal 2"/>
    <tableColumn id="6" name="2020" dataDxfId="58" dataCellStyle="Normal 2"/>
    <tableColumn id="7" name="2021" dataDxfId="57" dataCellStyle="Normal 2"/>
    <tableColumn id="8" name="2022" dataDxfId="56" dataCellStyle="Normal 2"/>
    <tableColumn id="9" name="2023" dataDxfId="55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J17" totalsRowShown="0" headerRowDxfId="54" dataDxfId="53" headerRowCellStyle="Normal 2" dataCellStyle="Normal 2">
  <tableColumns count="9">
    <tableColumn id="1" name="Columna1" dataDxfId="52" dataCellStyle="Normal 2"/>
    <tableColumn id="2" name="2016" dataDxfId="51" dataCellStyle="Normal 2"/>
    <tableColumn id="3" name="2017" dataDxfId="50" dataCellStyle="Normal 2"/>
    <tableColumn id="4" name="2018" dataDxfId="49" dataCellStyle="Normal 2"/>
    <tableColumn id="5" name="2019" dataDxfId="48" dataCellStyle="Normal 2"/>
    <tableColumn id="6" name="2020" dataDxfId="47" dataCellStyle="Normal 2"/>
    <tableColumn id="7" name="2021" dataDxfId="46" dataCellStyle="Normal 2"/>
    <tableColumn id="8" name="2022" dataDxfId="45" dataCellStyle="Normal 2"/>
    <tableColumn id="9" name="2023" dataDxfId="44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J20" totalsRowShown="0" headerRowDxfId="43" dataDxfId="42" headerRowCellStyle="Normal 2" dataCellStyle="Normal 2">
  <tableColumns count="9">
    <tableColumn id="1" name="Columna1" dataDxfId="41" dataCellStyle="Normal 2"/>
    <tableColumn id="2" name="2016" dataDxfId="40" dataCellStyle="Normal 2"/>
    <tableColumn id="3" name="2017" dataDxfId="39" dataCellStyle="Normal 2"/>
    <tableColumn id="4" name="2018" dataDxfId="38" dataCellStyle="Normal 2"/>
    <tableColumn id="5" name="2019" dataDxfId="37" dataCellStyle="Normal 2"/>
    <tableColumn id="6" name="2020" dataDxfId="36" dataCellStyle="Normal 2"/>
    <tableColumn id="7" name="2021" dataDxfId="35" dataCellStyle="Normal 2"/>
    <tableColumn id="8" name="2022" dataDxfId="34" dataCellStyle="Normal 2"/>
    <tableColumn id="9" name="2023" dataDxfId="33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J21" totalsRowShown="0" headerRowDxfId="32" dataDxfId="31" headerRowCellStyle="Normal 2" dataCellStyle="Normal 2">
  <tableColumns count="9">
    <tableColumn id="1" name="Columna1" dataDxfId="30" dataCellStyle="Normal 2"/>
    <tableColumn id="2" name="2016" dataDxfId="29" dataCellStyle="Normal 2"/>
    <tableColumn id="3" name="2017" dataDxfId="28" dataCellStyle="Normal 2"/>
    <tableColumn id="4" name="2018" dataDxfId="27" dataCellStyle="Normal 2"/>
    <tableColumn id="5" name="2019" dataDxfId="26" dataCellStyle="Normal 2"/>
    <tableColumn id="6" name="2020" dataDxfId="25" dataCellStyle="Normal 2"/>
    <tableColumn id="7" name="2021" dataDxfId="24" dataCellStyle="Normal 2"/>
    <tableColumn id="8" name="2022" dataDxfId="23" dataCellStyle="Normal 2"/>
    <tableColumn id="9" name="2023" dataDxfId="22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I93" totalsRowShown="0" headerRowDxfId="21" dataDxfId="20" headerRowCellStyle="Normal 2" dataCellStyle="Normal 2">
  <tableColumns count="8">
    <tableColumn id="1" name="Columna1" dataDxfId="19" dataCellStyle="Normal 2"/>
    <tableColumn id="8" name="Puntos de servicio" dataDxfId="18" dataCellStyle="Normal 2"/>
    <tableColumn id="2" name="Total" dataDxfId="17" dataCellStyle="Normal 2">
      <calculatedColumnFormula>SUM(Tabla234569101112131415168[[#This Row],[Libros]:[Otros documentos]])</calculatedColumnFormula>
    </tableColumn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/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J13" totalsRowShown="0" headerRowDxfId="153" dataDxfId="152" headerRowCellStyle="Normal 2" dataCellStyle="Normal 2">
  <tableColumns count="9">
    <tableColumn id="1" name="Columna1" dataDxfId="151" dataCellStyle="Normal 2"/>
    <tableColumn id="2" name="2016" dataDxfId="150" dataCellStyle="Normal 2"/>
    <tableColumn id="3" name="2017" dataDxfId="149" dataCellStyle="Normal 2"/>
    <tableColumn id="4" name="2018" dataDxfId="148" dataCellStyle="Normal 2"/>
    <tableColumn id="5" name="2019" dataDxfId="147" dataCellStyle="Normal 2"/>
    <tableColumn id="6" name="2020" dataDxfId="146" dataCellStyle="Normal 2"/>
    <tableColumn id="7" name="2021" dataDxfId="145" dataCellStyle="Normal 2"/>
    <tableColumn id="8" name="2022" dataDxfId="144" dataCellStyle="Normal 2"/>
    <tableColumn id="9" name="2023" dataDxfId="143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J13" totalsRowShown="0" headerRowDxfId="142" dataDxfId="141" headerRowCellStyle="Normal 2" dataCellStyle="Normal 2">
  <tableColumns count="9">
    <tableColumn id="1" name="Columna1" dataDxfId="140" dataCellStyle="Normal 2"/>
    <tableColumn id="2" name="2016" dataDxfId="139" dataCellStyle="Normal 2"/>
    <tableColumn id="3" name="2017" dataDxfId="138" dataCellStyle="Normal 2"/>
    <tableColumn id="4" name="2018" dataDxfId="137" dataCellStyle="Normal 2"/>
    <tableColumn id="5" name="2019" dataDxfId="136" dataCellStyle="Normal 2"/>
    <tableColumn id="6" name="2020" dataDxfId="135" dataCellStyle="Normal 2"/>
    <tableColumn id="7" name="2021" dataDxfId="134"/>
    <tableColumn id="8" name="2022" dataDxfId="133" dataCellStyle="Normal 2"/>
    <tableColumn id="9" name="2023" dataDxfId="13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J15" totalsRowShown="0" headerRowDxfId="131" dataDxfId="130" headerRowCellStyle="Normal 2" dataCellStyle="Normal 2">
  <tableColumns count="9">
    <tableColumn id="1" name="Columna1" dataDxfId="129" dataCellStyle="Normal 2"/>
    <tableColumn id="2" name="2016" dataDxfId="128" dataCellStyle="Normal 2"/>
    <tableColumn id="3" name="2017" dataDxfId="127" dataCellStyle="Normal 2"/>
    <tableColumn id="4" name="2018" dataDxfId="126" dataCellStyle="Normal 2"/>
    <tableColumn id="5" name="2019" dataDxfId="125" dataCellStyle="Normal 2"/>
    <tableColumn id="6" name="2020" dataDxfId="124" dataCellStyle="Normal 2"/>
    <tableColumn id="7" name="2021" dataDxfId="123" dataCellStyle="Normal 2"/>
    <tableColumn id="8" name="2022" dataDxfId="122" dataCellStyle="Normal 2"/>
    <tableColumn id="9" name="2023" dataDxfId="121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J19" totalsRowShown="0" headerRowDxfId="120" dataDxfId="119" headerRowCellStyle="Normal 2" dataCellStyle="Normal 2">
  <tableColumns count="9">
    <tableColumn id="1" name="Columna1" dataDxfId="118" dataCellStyle="Normal 2"/>
    <tableColumn id="2" name="2016" dataDxfId="117" dataCellStyle="Normal 2"/>
    <tableColumn id="3" name="2017" dataDxfId="116" dataCellStyle="Normal 2"/>
    <tableColumn id="4" name="2018" dataDxfId="115" dataCellStyle="Normal 2"/>
    <tableColumn id="5" name="2019" dataDxfId="114" dataCellStyle="Normal 2"/>
    <tableColumn id="6" name="2020" dataDxfId="113" dataCellStyle="Normal 2"/>
    <tableColumn id="7" name="2021" dataDxfId="112" dataCellStyle="Normal 2"/>
    <tableColumn id="8" name="2022" dataDxfId="111" dataCellStyle="Normal 2"/>
    <tableColumn id="9" name="2023" dataDxfId="110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J19" totalsRowShown="0" headerRowDxfId="109" dataDxfId="108" headerRowCellStyle="Normal 2" dataCellStyle="Normal 2">
  <tableColumns count="9">
    <tableColumn id="1" name="Columna1" dataDxfId="107" dataCellStyle="Normal 2"/>
    <tableColumn id="2" name="2016" dataDxfId="106" dataCellStyle="Normal 2 3"/>
    <tableColumn id="3" name="2017" dataDxfId="105" dataCellStyle="Normal 2 3"/>
    <tableColumn id="4" name="2018" dataDxfId="104" dataCellStyle="Normal 2 3"/>
    <tableColumn id="5" name="2019" dataDxfId="103" dataCellStyle="Normal 2"/>
    <tableColumn id="6" name="2020" dataDxfId="102" dataCellStyle="Normal 2"/>
    <tableColumn id="7" name="2021" dataDxfId="101" dataCellStyle="Normal 2"/>
    <tableColumn id="8" name="2022" dataDxfId="100" dataCellStyle="Normal 2"/>
    <tableColumn id="9" name="2023" dataDxfId="99" dataCellStyle="Normal 2 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J28" totalsRowShown="0" headerRowDxfId="98" dataDxfId="97" headerRowCellStyle="Normal 2" dataCellStyle="Normal 2">
  <tableColumns count="9">
    <tableColumn id="1" name="Columna1" dataDxfId="96" dataCellStyle="Normal 2"/>
    <tableColumn id="2" name="2016" dataDxfId="95" dataCellStyle="Normal 2"/>
    <tableColumn id="3" name="2017" dataDxfId="94" dataCellStyle="Normal 2"/>
    <tableColumn id="4" name="2018" dataDxfId="93" dataCellStyle="Normal 2"/>
    <tableColumn id="5" name="2019" dataDxfId="92" dataCellStyle="Normal 2"/>
    <tableColumn id="6" name="2020" dataDxfId="91" dataCellStyle="Normal 2"/>
    <tableColumn id="7" name="2021" dataDxfId="90" dataCellStyle="Normal 2"/>
    <tableColumn id="8" name="2022" dataDxfId="89" dataCellStyle="Normal 2"/>
    <tableColumn id="9" name="2023" dataDxfId="88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J18" totalsRowShown="0" headerRowDxfId="87" dataDxfId="86" headerRowCellStyle="Normal 2" dataCellStyle="Normal 2">
  <tableColumns count="9">
    <tableColumn id="1" name="Columna1" dataDxfId="85" dataCellStyle="Normal 2"/>
    <tableColumn id="2" name="2016" dataDxfId="84" dataCellStyle="Normal 2"/>
    <tableColumn id="3" name="2017" dataDxfId="83" dataCellStyle="Normal 2"/>
    <tableColumn id="4" name="2018" dataDxfId="82" dataCellStyle="Normal 2"/>
    <tableColumn id="5" name="2019" dataDxfId="81" dataCellStyle="Normal 2"/>
    <tableColumn id="6" name="2020" dataDxfId="80" dataCellStyle="Normal 2"/>
    <tableColumn id="7" name="2021" dataDxfId="79" dataCellStyle="Normal 2"/>
    <tableColumn id="8" name="2022" dataDxfId="78" dataCellStyle="Normal 2"/>
    <tableColumn id="9" name="2023" dataDxfId="77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J15" totalsRowShown="0" headerRowDxfId="76" dataDxfId="75" headerRowCellStyle="Normal 2" dataCellStyle="Normal 2">
  <tableColumns count="9">
    <tableColumn id="1" name="Columna1" dataDxfId="74" dataCellStyle="Normal 2"/>
    <tableColumn id="2" name="2016" dataDxfId="73" dataCellStyle="Normal 2"/>
    <tableColumn id="3" name="2017" dataDxfId="72" dataCellStyle="Normal 2"/>
    <tableColumn id="4" name="2018" dataDxfId="71" dataCellStyle="Normal 2"/>
    <tableColumn id="5" name="2019" dataDxfId="70" dataCellStyle="Normal 2"/>
    <tableColumn id="6" name="2020" dataDxfId="69" dataCellStyle="Normal 2"/>
    <tableColumn id="7" name="2021" dataDxfId="68" dataCellStyle="Normal 2"/>
    <tableColumn id="8" name="2022" dataDxfId="67" dataCellStyle="Normal 2"/>
    <tableColumn id="9" name="2023" dataDxfId="66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>
      <selection activeCell="D35" sqref="D35"/>
    </sheetView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81" t="s">
        <v>2</v>
      </c>
      <c r="D10" s="8" t="s">
        <v>185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81" t="s">
        <v>3</v>
      </c>
      <c r="D11" s="8" t="s">
        <v>12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81" t="s">
        <v>4</v>
      </c>
      <c r="D12" s="8" t="s">
        <v>13</v>
      </c>
      <c r="E12" s="4"/>
      <c r="F12" s="4"/>
      <c r="G12" s="4"/>
      <c r="H12" s="4"/>
      <c r="I12" s="4"/>
    </row>
    <row r="14" spans="1:9" x14ac:dyDescent="0.25">
      <c r="B14" s="21" t="s">
        <v>6</v>
      </c>
      <c r="C14" s="21" t="s">
        <v>17</v>
      </c>
    </row>
    <row r="15" spans="1:9" x14ac:dyDescent="0.25">
      <c r="C15" s="1" t="s">
        <v>7</v>
      </c>
      <c r="D15" s="22" t="s">
        <v>14</v>
      </c>
    </row>
    <row r="16" spans="1:9" x14ac:dyDescent="0.25">
      <c r="C16" s="1" t="s">
        <v>8</v>
      </c>
      <c r="D16" s="22" t="s">
        <v>16</v>
      </c>
    </row>
    <row r="17" spans="2:4" x14ac:dyDescent="0.25">
      <c r="C17" s="1" t="s">
        <v>9</v>
      </c>
      <c r="D17" s="22" t="s">
        <v>15</v>
      </c>
    </row>
    <row r="19" spans="2:4" x14ac:dyDescent="0.25">
      <c r="B19" s="21" t="s">
        <v>23</v>
      </c>
    </row>
    <row r="20" spans="2:4" x14ac:dyDescent="0.25">
      <c r="C20" s="1" t="s">
        <v>18</v>
      </c>
      <c r="D20" s="22" t="s">
        <v>19</v>
      </c>
    </row>
    <row r="21" spans="2:4" x14ac:dyDescent="0.25">
      <c r="C21" s="1" t="s">
        <v>20</v>
      </c>
      <c r="D21" s="22" t="s">
        <v>173</v>
      </c>
    </row>
    <row r="22" spans="2:4" x14ac:dyDescent="0.25">
      <c r="C22" s="1" t="s">
        <v>22</v>
      </c>
      <c r="D22" s="22" t="s">
        <v>21</v>
      </c>
    </row>
    <row r="24" spans="2:4" x14ac:dyDescent="0.25">
      <c r="B24" s="37" t="s">
        <v>130</v>
      </c>
      <c r="C24" s="21"/>
    </row>
    <row r="25" spans="2:4" x14ac:dyDescent="0.25">
      <c r="C25" s="1" t="s">
        <v>24</v>
      </c>
      <c r="D25" s="22" t="s">
        <v>47</v>
      </c>
    </row>
    <row r="26" spans="2:4" x14ac:dyDescent="0.25">
      <c r="C26" s="1" t="s">
        <v>48</v>
      </c>
      <c r="D26" s="22" t="s">
        <v>49</v>
      </c>
    </row>
    <row r="27" spans="2:4" x14ac:dyDescent="0.25">
      <c r="C27" s="1" t="s">
        <v>52</v>
      </c>
      <c r="D27" s="22" t="s">
        <v>26</v>
      </c>
    </row>
    <row r="28" spans="2:4" x14ac:dyDescent="0.25">
      <c r="C28" s="1" t="s">
        <v>53</v>
      </c>
      <c r="D28" s="22" t="s">
        <v>25</v>
      </c>
    </row>
    <row r="30" spans="2:4" x14ac:dyDescent="0.25">
      <c r="B30" s="21" t="s">
        <v>54</v>
      </c>
      <c r="C30" s="21"/>
    </row>
    <row r="31" spans="2:4" x14ac:dyDescent="0.25">
      <c r="C31" s="1" t="s">
        <v>55</v>
      </c>
      <c r="D31" s="22" t="s">
        <v>128</v>
      </c>
    </row>
    <row r="32" spans="2:4" x14ac:dyDescent="0.25">
      <c r="C32" s="1" t="s">
        <v>56</v>
      </c>
      <c r="D32" s="22" t="s">
        <v>129</v>
      </c>
    </row>
    <row r="34" spans="2:2" x14ac:dyDescent="0.25">
      <c r="B34" s="22" t="s">
        <v>187</v>
      </c>
    </row>
  </sheetData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4'!A1" display="Actividades culturales por tipo y número de participantes en las mismas"/>
    <hyperlink ref="D27" location="'4.3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  <hyperlink ref="B34" location="Notas!A1" display="No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"/>
  <sheetViews>
    <sheetView showGridLines="0" workbookViewId="0">
      <selection activeCell="J13" sqref="J13:J14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45</v>
      </c>
      <c r="C9" s="11"/>
      <c r="D9" s="11"/>
      <c r="E9" s="11"/>
    </row>
    <row r="10" spans="2:10" ht="15" customHeight="1" x14ac:dyDescent="0.25">
      <c r="B10" s="10" t="s">
        <v>164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18" t="s">
        <v>143</v>
      </c>
      <c r="C13" s="20">
        <v>7724</v>
      </c>
      <c r="D13" s="20">
        <v>7430</v>
      </c>
      <c r="E13" s="20">
        <v>7408</v>
      </c>
      <c r="F13" s="45">
        <v>8087</v>
      </c>
      <c r="G13" s="45">
        <v>3506</v>
      </c>
      <c r="H13" s="45">
        <v>5895</v>
      </c>
      <c r="I13" s="74">
        <v>7414</v>
      </c>
      <c r="J13" s="83">
        <v>7430</v>
      </c>
    </row>
    <row r="14" spans="2:10" ht="15" customHeight="1" x14ac:dyDescent="0.2">
      <c r="B14" s="19" t="s">
        <v>144</v>
      </c>
      <c r="C14" s="20">
        <v>7168</v>
      </c>
      <c r="D14" s="20">
        <v>7259</v>
      </c>
      <c r="E14" s="20">
        <v>7797</v>
      </c>
      <c r="F14" s="45">
        <v>10590</v>
      </c>
      <c r="G14" s="45">
        <v>3699</v>
      </c>
      <c r="H14" s="45">
        <v>5848</v>
      </c>
      <c r="I14" s="74">
        <v>7290</v>
      </c>
      <c r="J14" s="83">
        <v>7476</v>
      </c>
    </row>
    <row r="15" spans="2:10" ht="15" customHeight="1" x14ac:dyDescent="0.2">
      <c r="B15" s="25" t="s">
        <v>31</v>
      </c>
      <c r="C15" s="40">
        <v>14892</v>
      </c>
      <c r="D15" s="40">
        <v>14689</v>
      </c>
      <c r="E15" s="40">
        <v>15205</v>
      </c>
      <c r="F15" s="46">
        <v>18677</v>
      </c>
      <c r="G15" s="46">
        <v>7205</v>
      </c>
      <c r="H15" s="46">
        <f>SUBTOTAL(109,H13:H14)</f>
        <v>11743</v>
      </c>
      <c r="I15" s="46">
        <f>SUBTOTAL(109,I13:I14)</f>
        <v>14704</v>
      </c>
      <c r="J15" s="46">
        <v>14906</v>
      </c>
    </row>
    <row r="16" spans="2:10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showGridLines="0" workbookViewId="0">
      <selection activeCell="I21" sqref="I21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15.7109375" style="84" customWidth="1"/>
    <col min="7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86"/>
      <c r="D8" s="86"/>
      <c r="E8" s="86"/>
    </row>
    <row r="9" spans="2:10" ht="15" customHeight="1" x14ac:dyDescent="0.25">
      <c r="B9" s="10" t="s">
        <v>130</v>
      </c>
      <c r="C9" s="86"/>
      <c r="D9" s="86"/>
      <c r="E9" s="86"/>
    </row>
    <row r="10" spans="2:10" ht="15" customHeight="1" x14ac:dyDescent="0.25">
      <c r="B10" s="10" t="s">
        <v>50</v>
      </c>
      <c r="C10" s="86"/>
      <c r="D10" s="86"/>
      <c r="E10" s="86"/>
    </row>
    <row r="11" spans="2:10" ht="15" customHeight="1" x14ac:dyDescent="0.2">
      <c r="B11" s="12"/>
      <c r="C11" s="86"/>
      <c r="D11" s="86"/>
      <c r="E11" s="86"/>
    </row>
    <row r="12" spans="2:10" ht="30" customHeight="1" x14ac:dyDescent="0.2">
      <c r="B12" s="13" t="s">
        <v>1</v>
      </c>
      <c r="C12" s="87" t="s">
        <v>28</v>
      </c>
      <c r="D12" s="87" t="s">
        <v>29</v>
      </c>
      <c r="E12" s="87" t="s">
        <v>30</v>
      </c>
      <c r="F12" s="85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18" t="s">
        <v>145</v>
      </c>
      <c r="C13" s="50">
        <v>813671</v>
      </c>
      <c r="D13" s="50">
        <v>865713</v>
      </c>
      <c r="E13" s="50">
        <v>884957</v>
      </c>
      <c r="F13" s="45">
        <v>957604</v>
      </c>
      <c r="G13" s="45">
        <v>1171455</v>
      </c>
      <c r="H13" s="45">
        <v>1358587</v>
      </c>
      <c r="I13" s="74">
        <v>1212219</v>
      </c>
      <c r="J13" s="74">
        <v>1019986</v>
      </c>
    </row>
    <row r="14" spans="2:10" ht="15" customHeight="1" x14ac:dyDescent="0.2">
      <c r="B14" s="19" t="s">
        <v>131</v>
      </c>
      <c r="C14" s="50">
        <v>966452</v>
      </c>
      <c r="D14" s="50">
        <v>995611</v>
      </c>
      <c r="E14" s="50">
        <v>947585</v>
      </c>
      <c r="F14" s="45">
        <v>1021464</v>
      </c>
      <c r="G14" s="45">
        <v>917824</v>
      </c>
      <c r="H14" s="45">
        <v>1078843</v>
      </c>
      <c r="I14" s="74">
        <v>1050858</v>
      </c>
      <c r="J14" s="45" t="s">
        <v>202</v>
      </c>
    </row>
    <row r="15" spans="2:10" ht="15" customHeight="1" x14ac:dyDescent="0.2">
      <c r="B15" s="16"/>
      <c r="C15" s="88"/>
      <c r="D15" s="88"/>
      <c r="E15" s="88"/>
    </row>
    <row r="16" spans="2:10" ht="15" customHeight="1" x14ac:dyDescent="0.2"/>
    <row r="17" spans="2:2" ht="15" customHeight="1" x14ac:dyDescent="0.2"/>
    <row r="18" spans="2:2" ht="15" customHeight="1" x14ac:dyDescent="0.2">
      <c r="B18" s="7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1"/>
    </row>
    <row r="22" spans="2:2" ht="15" customHeight="1" x14ac:dyDescent="0.2">
      <c r="B22" s="31"/>
    </row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1"/>
  <sheetViews>
    <sheetView showGridLines="0" workbookViewId="0">
      <selection activeCell="H23" sqref="H23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130</v>
      </c>
      <c r="C9" s="11"/>
      <c r="D9" s="11"/>
      <c r="E9" s="11"/>
    </row>
    <row r="10" spans="2:10" ht="15" customHeight="1" x14ac:dyDescent="0.25">
      <c r="B10" s="10" t="s">
        <v>51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71" t="s">
        <v>199</v>
      </c>
    </row>
    <row r="13" spans="2:10" ht="15" customHeight="1" x14ac:dyDescent="0.2">
      <c r="B13" s="18" t="s">
        <v>182</v>
      </c>
      <c r="C13" s="20">
        <v>219226</v>
      </c>
      <c r="D13" s="20">
        <v>192087</v>
      </c>
      <c r="E13" s="20">
        <v>163424</v>
      </c>
      <c r="F13" s="45">
        <v>144020</v>
      </c>
      <c r="G13" s="45">
        <v>33239</v>
      </c>
      <c r="H13" s="45">
        <v>25539</v>
      </c>
      <c r="I13" s="74">
        <v>36706</v>
      </c>
      <c r="J13" s="74">
        <v>45995</v>
      </c>
    </row>
    <row r="14" spans="2:10" ht="15" customHeight="1" x14ac:dyDescent="0.2">
      <c r="B14" s="19" t="s">
        <v>183</v>
      </c>
      <c r="C14" s="20">
        <v>23862</v>
      </c>
      <c r="D14" s="20">
        <v>22758</v>
      </c>
      <c r="E14" s="20">
        <v>19201</v>
      </c>
      <c r="F14" s="45">
        <v>20553</v>
      </c>
      <c r="G14" s="45">
        <v>5576</v>
      </c>
      <c r="H14" s="45">
        <v>2450</v>
      </c>
      <c r="I14" s="74">
        <v>3286</v>
      </c>
      <c r="J14" s="74">
        <v>5012</v>
      </c>
    </row>
    <row r="15" spans="2:10" ht="15" customHeight="1" x14ac:dyDescent="0.2">
      <c r="B15" s="63" t="s">
        <v>146</v>
      </c>
      <c r="C15" s="65">
        <f>SUM(C13:C14)</f>
        <v>243088</v>
      </c>
      <c r="D15" s="65">
        <v>214845</v>
      </c>
      <c r="E15" s="65">
        <v>182625</v>
      </c>
      <c r="F15" s="65">
        <v>164573</v>
      </c>
      <c r="G15" s="65">
        <f>SUBTOTAL(109,G13:G14)</f>
        <v>38815</v>
      </c>
      <c r="H15" s="80">
        <v>27989</v>
      </c>
      <c r="I15" s="80">
        <f>SUBTOTAL(109,I13:I14)</f>
        <v>39992</v>
      </c>
      <c r="J15" s="80">
        <f>SUBTOTAL(109,J13:J14)</f>
        <v>51007</v>
      </c>
    </row>
    <row r="16" spans="2:10" ht="15" customHeight="1" x14ac:dyDescent="0.2">
      <c r="B16" s="18"/>
      <c r="C16" s="20"/>
      <c r="D16" s="20"/>
      <c r="E16" s="20"/>
      <c r="F16" s="45"/>
      <c r="G16" s="45"/>
      <c r="H16" s="45"/>
      <c r="I16" s="74"/>
      <c r="J16" s="74"/>
    </row>
    <row r="17" spans="2:10" ht="15" customHeight="1" x14ac:dyDescent="0.2">
      <c r="B17" s="36" t="s">
        <v>181</v>
      </c>
      <c r="C17" s="40">
        <v>79673</v>
      </c>
      <c r="D17" s="40">
        <v>70331</v>
      </c>
      <c r="E17" s="40">
        <v>57278</v>
      </c>
      <c r="F17" s="46">
        <v>72545</v>
      </c>
      <c r="G17" s="46">
        <v>23821</v>
      </c>
      <c r="H17" s="46">
        <v>23188</v>
      </c>
      <c r="I17" s="46">
        <v>38635</v>
      </c>
      <c r="J17" s="46">
        <v>43626</v>
      </c>
    </row>
    <row r="18" spans="2:10" ht="15" customHeight="1" x14ac:dyDescent="0.2">
      <c r="B18" s="16"/>
      <c r="C18" s="17"/>
      <c r="D18" s="17"/>
      <c r="E18" s="17"/>
    </row>
    <row r="19" spans="2:10" ht="15" customHeight="1" x14ac:dyDescent="0.2"/>
    <row r="20" spans="2:10" ht="15" customHeight="1" x14ac:dyDescent="0.2"/>
    <row r="21" spans="2:10" ht="15" customHeight="1" x14ac:dyDescent="0.2">
      <c r="B21" s="7" t="s">
        <v>0</v>
      </c>
    </row>
    <row r="22" spans="2:10" ht="15" customHeight="1" x14ac:dyDescent="0.2"/>
    <row r="23" spans="2:10" ht="15" customHeight="1" x14ac:dyDescent="0.2"/>
    <row r="24" spans="2:10" ht="15" customHeight="1" x14ac:dyDescent="0.2"/>
    <row r="25" spans="2:10" ht="15" customHeight="1" x14ac:dyDescent="0.2">
      <c r="B25" s="31"/>
    </row>
    <row r="26" spans="2:10" ht="15" customHeight="1" x14ac:dyDescent="0.2">
      <c r="B26" s="31"/>
    </row>
    <row r="27" spans="2:10" ht="15" customHeight="1" x14ac:dyDescent="0.2">
      <c r="B27" s="31"/>
    </row>
    <row r="28" spans="2:10" ht="15" customHeight="1" x14ac:dyDescent="0.2">
      <c r="B28" s="31"/>
    </row>
    <row r="30" spans="2:10" ht="15" customHeight="1" x14ac:dyDescent="0.2">
      <c r="B30" s="31"/>
    </row>
    <row r="31" spans="2:10" ht="15" customHeight="1" x14ac:dyDescent="0.2">
      <c r="B31" s="31"/>
    </row>
  </sheetData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showGridLines="0" workbookViewId="0">
      <selection activeCell="J19" sqref="J19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32"/>
      <c r="C8" s="11"/>
      <c r="D8" s="11"/>
      <c r="E8" s="11"/>
    </row>
    <row r="9" spans="2:10" ht="15" customHeight="1" x14ac:dyDescent="0.25">
      <c r="B9" s="10" t="s">
        <v>130</v>
      </c>
      <c r="C9" s="11"/>
      <c r="D9" s="11"/>
      <c r="E9" s="11"/>
    </row>
    <row r="10" spans="2:10" ht="15" customHeight="1" x14ac:dyDescent="0.25">
      <c r="B10" s="10" t="s">
        <v>147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</row>
    <row r="13" spans="2:10" ht="15" customHeight="1" x14ac:dyDescent="0.2">
      <c r="B13" s="23" t="s">
        <v>155</v>
      </c>
      <c r="C13" s="41">
        <v>317933</v>
      </c>
      <c r="D13" s="41">
        <v>358953</v>
      </c>
      <c r="E13" s="41">
        <v>297320</v>
      </c>
      <c r="F13" s="45">
        <v>183413</v>
      </c>
      <c r="G13" s="45">
        <v>142489</v>
      </c>
      <c r="H13" s="45">
        <v>118446</v>
      </c>
      <c r="I13" s="45">
        <v>214797</v>
      </c>
      <c r="J13" s="45">
        <v>202104</v>
      </c>
    </row>
    <row r="14" spans="2:10" ht="15" customHeight="1" x14ac:dyDescent="0.2">
      <c r="B14" s="61" t="s">
        <v>156</v>
      </c>
      <c r="C14" s="62">
        <v>282916</v>
      </c>
      <c r="D14" s="62">
        <v>202122</v>
      </c>
      <c r="E14" s="62">
        <v>181332</v>
      </c>
      <c r="F14" s="62">
        <v>157053</v>
      </c>
      <c r="G14" s="62">
        <v>113126</v>
      </c>
      <c r="H14" s="57">
        <v>107193</v>
      </c>
      <c r="I14" s="57">
        <v>157876</v>
      </c>
      <c r="J14" s="57">
        <v>100973</v>
      </c>
    </row>
    <row r="15" spans="2:10" ht="15" customHeight="1" x14ac:dyDescent="0.2">
      <c r="B15" s="18"/>
      <c r="C15" s="20"/>
      <c r="D15" s="20"/>
      <c r="E15" s="20"/>
      <c r="F15" s="45"/>
      <c r="G15" s="45"/>
      <c r="H15" s="45"/>
      <c r="I15" s="45"/>
      <c r="J15" s="45"/>
    </row>
    <row r="16" spans="2:10" ht="15" customHeight="1" x14ac:dyDescent="0.2">
      <c r="B16" s="38" t="s">
        <v>157</v>
      </c>
      <c r="C16" s="20"/>
      <c r="D16" s="20"/>
      <c r="E16" s="20"/>
      <c r="F16" s="45"/>
      <c r="G16" s="45"/>
      <c r="H16" s="45"/>
      <c r="I16" s="45"/>
      <c r="J16" s="45"/>
    </row>
    <row r="17" spans="2:10" ht="15" customHeight="1" x14ac:dyDescent="0.2">
      <c r="B17" s="18" t="s">
        <v>158</v>
      </c>
      <c r="C17" s="20">
        <v>43970</v>
      </c>
      <c r="D17" s="20">
        <v>46925</v>
      </c>
      <c r="E17" s="20">
        <v>53156</v>
      </c>
      <c r="F17" s="45">
        <v>58251</v>
      </c>
      <c r="G17" s="45">
        <v>70635</v>
      </c>
      <c r="H17" s="45">
        <v>76833</v>
      </c>
      <c r="I17" s="45">
        <v>79819</v>
      </c>
      <c r="J17" s="45">
        <v>91769</v>
      </c>
    </row>
    <row r="18" spans="2:10" ht="15" customHeight="1" x14ac:dyDescent="0.2">
      <c r="B18" s="18" t="s">
        <v>159</v>
      </c>
      <c r="C18" s="41">
        <v>10520</v>
      </c>
      <c r="D18" s="41">
        <v>12197</v>
      </c>
      <c r="E18" s="41">
        <v>13422</v>
      </c>
      <c r="F18" s="45">
        <v>13868</v>
      </c>
      <c r="G18" s="45">
        <v>14964</v>
      </c>
      <c r="H18" s="45">
        <v>15452</v>
      </c>
      <c r="I18" s="45">
        <v>16674</v>
      </c>
      <c r="J18" s="45" t="s">
        <v>203</v>
      </c>
    </row>
    <row r="19" spans="2:10" ht="15" customHeight="1" x14ac:dyDescent="0.2">
      <c r="B19" s="18" t="s">
        <v>160</v>
      </c>
      <c r="C19" s="41">
        <v>7902</v>
      </c>
      <c r="D19" s="41">
        <v>5961</v>
      </c>
      <c r="E19" s="41">
        <v>11896</v>
      </c>
      <c r="F19" s="45">
        <v>11377</v>
      </c>
      <c r="G19" s="45">
        <v>13034</v>
      </c>
      <c r="H19" s="45">
        <v>15735</v>
      </c>
      <c r="I19" s="45">
        <v>29966</v>
      </c>
      <c r="J19" s="45">
        <v>25302</v>
      </c>
    </row>
    <row r="20" spans="2:10" ht="15" customHeight="1" x14ac:dyDescent="0.2">
      <c r="B20" s="25" t="s">
        <v>31</v>
      </c>
      <c r="C20" s="40">
        <v>62392</v>
      </c>
      <c r="D20" s="40">
        <v>65083</v>
      </c>
      <c r="E20" s="40">
        <v>78474</v>
      </c>
      <c r="F20" s="46">
        <v>83496</v>
      </c>
      <c r="G20" s="46">
        <v>98633</v>
      </c>
      <c r="H20" s="46">
        <v>108020</v>
      </c>
      <c r="I20" s="46">
        <v>126459</v>
      </c>
      <c r="J20" s="46">
        <v>134960</v>
      </c>
    </row>
    <row r="21" spans="2:10" ht="15" customHeight="1" x14ac:dyDescent="0.2">
      <c r="B21" s="16"/>
      <c r="C21" s="17"/>
      <c r="D21" s="17"/>
      <c r="E21" s="17"/>
    </row>
    <row r="22" spans="2:10" ht="15" customHeight="1" x14ac:dyDescent="0.2"/>
    <row r="23" spans="2:10" ht="15" customHeight="1" x14ac:dyDescent="0.2"/>
    <row r="24" spans="2:10" ht="15" customHeight="1" x14ac:dyDescent="0.2">
      <c r="B24" s="7" t="s">
        <v>0</v>
      </c>
    </row>
    <row r="25" spans="2:10" ht="15" customHeight="1" x14ac:dyDescent="0.2"/>
    <row r="26" spans="2:10" ht="15" customHeight="1" x14ac:dyDescent="0.2"/>
    <row r="27" spans="2:10" ht="15" customHeight="1" x14ac:dyDescent="0.2"/>
    <row r="28" spans="2:10" ht="15" customHeight="1" x14ac:dyDescent="0.2">
      <c r="B28" s="31"/>
    </row>
    <row r="29" spans="2:10" ht="15" customHeight="1" x14ac:dyDescent="0.2">
      <c r="B29" s="39"/>
    </row>
    <row r="30" spans="2:10" ht="15" customHeight="1" x14ac:dyDescent="0.2">
      <c r="B30" s="39"/>
    </row>
    <row r="31" spans="2:10" ht="15" customHeight="1" x14ac:dyDescent="0.2">
      <c r="B31" s="39"/>
    </row>
    <row r="32" spans="2:10" ht="15" customHeight="1" x14ac:dyDescent="0.2">
      <c r="B32" s="39"/>
    </row>
    <row r="33" spans="2:2" ht="15" customHeight="1" x14ac:dyDescent="0.2">
      <c r="B33" s="31"/>
    </row>
    <row r="34" spans="2:2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workbookViewId="0">
      <selection activeCell="F28" sqref="F28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32"/>
      <c r="C8" s="11"/>
      <c r="D8" s="11"/>
      <c r="E8" s="11"/>
    </row>
    <row r="9" spans="2:10" ht="15" customHeight="1" x14ac:dyDescent="0.25">
      <c r="B9" s="10" t="s">
        <v>130</v>
      </c>
      <c r="C9" s="11"/>
      <c r="D9" s="11"/>
      <c r="E9" s="11"/>
    </row>
    <row r="10" spans="2:10" ht="15" customHeight="1" x14ac:dyDescent="0.25">
      <c r="B10" s="10" t="s">
        <v>148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</row>
    <row r="13" spans="2:10" ht="15" customHeight="1" x14ac:dyDescent="0.2">
      <c r="B13" s="33" t="s">
        <v>149</v>
      </c>
      <c r="C13" s="20"/>
      <c r="D13" s="20"/>
      <c r="E13" s="20"/>
      <c r="F13" s="54"/>
      <c r="G13" s="54"/>
      <c r="H13" s="54"/>
      <c r="I13" s="54"/>
      <c r="J13" s="54"/>
    </row>
    <row r="14" spans="2:10" ht="15" customHeight="1" x14ac:dyDescent="0.2">
      <c r="B14" s="19" t="s">
        <v>150</v>
      </c>
      <c r="C14" s="20">
        <v>5531</v>
      </c>
      <c r="D14" s="20">
        <v>5235</v>
      </c>
      <c r="E14" s="20">
        <v>5348</v>
      </c>
      <c r="F14" s="45">
        <v>7904</v>
      </c>
      <c r="G14" s="45">
        <v>2665</v>
      </c>
      <c r="H14" s="45">
        <v>3254</v>
      </c>
      <c r="I14" s="45">
        <v>4781</v>
      </c>
      <c r="J14" s="45">
        <v>5504</v>
      </c>
    </row>
    <row r="15" spans="2:10" ht="15" customHeight="1" x14ac:dyDescent="0.2">
      <c r="B15" s="34" t="s">
        <v>151</v>
      </c>
      <c r="C15" s="41">
        <v>167510</v>
      </c>
      <c r="D15" s="41">
        <v>80100</v>
      </c>
      <c r="E15" s="41">
        <v>141025</v>
      </c>
      <c r="F15" s="45">
        <v>136390</v>
      </c>
      <c r="G15" s="45">
        <v>58810</v>
      </c>
      <c r="H15" s="45">
        <v>36721</v>
      </c>
      <c r="I15" s="45">
        <v>55697</v>
      </c>
      <c r="J15" s="45">
        <v>67790</v>
      </c>
    </row>
    <row r="16" spans="2:10" ht="15" customHeight="1" x14ac:dyDescent="0.2">
      <c r="B16" s="52" t="s">
        <v>161</v>
      </c>
      <c r="C16" s="53">
        <v>78348</v>
      </c>
      <c r="D16" s="53">
        <v>58185</v>
      </c>
      <c r="E16" s="53">
        <v>55624</v>
      </c>
      <c r="F16" s="45">
        <v>54735</v>
      </c>
      <c r="G16" s="45">
        <v>24328</v>
      </c>
      <c r="H16" s="45">
        <v>18033</v>
      </c>
      <c r="I16" s="45">
        <v>36712</v>
      </c>
      <c r="J16" s="45">
        <v>46384</v>
      </c>
    </row>
    <row r="17" spans="2:10" ht="15" customHeight="1" x14ac:dyDescent="0.2">
      <c r="B17" s="66" t="s">
        <v>162</v>
      </c>
      <c r="C17" s="67">
        <f>SUM(C15:C16)</f>
        <v>245858</v>
      </c>
      <c r="D17" s="67">
        <f t="shared" ref="D17:E17" si="0">SUM(D15:D16)</f>
        <v>138285</v>
      </c>
      <c r="E17" s="67">
        <f t="shared" si="0"/>
        <v>196649</v>
      </c>
      <c r="F17" s="67">
        <v>191125</v>
      </c>
      <c r="G17" s="67">
        <v>83138</v>
      </c>
      <c r="H17" s="57">
        <v>54754</v>
      </c>
      <c r="I17" s="57">
        <v>92409</v>
      </c>
      <c r="J17" s="57">
        <v>114174</v>
      </c>
    </row>
    <row r="18" spans="2:10" ht="15" customHeight="1" x14ac:dyDescent="0.2">
      <c r="B18" s="35" t="s">
        <v>153</v>
      </c>
      <c r="C18" s="41"/>
      <c r="D18" s="41"/>
      <c r="E18" s="41"/>
      <c r="F18" s="41"/>
      <c r="G18" s="41"/>
      <c r="H18" s="45"/>
      <c r="I18" s="45"/>
      <c r="J18" s="45"/>
    </row>
    <row r="19" spans="2:10" ht="15" customHeight="1" x14ac:dyDescent="0.2">
      <c r="B19" s="66" t="s">
        <v>150</v>
      </c>
      <c r="C19" s="67">
        <v>5564</v>
      </c>
      <c r="D19" s="67">
        <v>6119</v>
      </c>
      <c r="E19" s="67">
        <v>2673</v>
      </c>
      <c r="F19" s="67">
        <v>3273</v>
      </c>
      <c r="G19" s="67">
        <v>1228</v>
      </c>
      <c r="H19" s="57">
        <v>1898</v>
      </c>
      <c r="I19" s="57">
        <v>3895</v>
      </c>
      <c r="J19" s="57">
        <v>3545</v>
      </c>
    </row>
    <row r="20" spans="2:10" ht="15" customHeight="1" x14ac:dyDescent="0.2">
      <c r="B20" s="35" t="s">
        <v>152</v>
      </c>
      <c r="C20" s="41"/>
      <c r="D20" s="41"/>
      <c r="E20" s="41"/>
      <c r="F20" s="41"/>
      <c r="G20" s="41"/>
      <c r="H20" s="45"/>
      <c r="I20" s="45"/>
      <c r="J20" s="45"/>
    </row>
    <row r="21" spans="2:10" ht="15" customHeight="1" x14ac:dyDescent="0.2">
      <c r="B21" s="34" t="s">
        <v>150</v>
      </c>
      <c r="C21" s="41">
        <v>11195</v>
      </c>
      <c r="D21" s="41">
        <v>11354</v>
      </c>
      <c r="E21" s="41">
        <v>8021</v>
      </c>
      <c r="F21" s="41">
        <v>11177</v>
      </c>
      <c r="G21" s="41">
        <v>3893</v>
      </c>
      <c r="H21" s="45">
        <v>5152</v>
      </c>
      <c r="I21" s="45">
        <v>8672</v>
      </c>
      <c r="J21" s="45">
        <v>9026</v>
      </c>
    </row>
    <row r="22" spans="2:10" ht="15" customHeight="1" x14ac:dyDescent="0.2">
      <c r="B22" s="25"/>
      <c r="C22" s="15"/>
      <c r="D22" s="15"/>
      <c r="E22" s="15"/>
      <c r="G22" s="54"/>
    </row>
    <row r="23" spans="2:10" ht="15" customHeight="1" x14ac:dyDescent="0.2">
      <c r="C23" s="15"/>
      <c r="D23" s="15"/>
      <c r="E23" s="15"/>
    </row>
    <row r="24" spans="2:10" ht="15" customHeight="1" x14ac:dyDescent="0.2">
      <c r="B24" s="25"/>
      <c r="C24" s="15"/>
      <c r="D24" s="15"/>
      <c r="E24" s="15"/>
    </row>
    <row r="25" spans="2:10" ht="15" customHeight="1" x14ac:dyDescent="0.2">
      <c r="B25" s="7" t="s">
        <v>0</v>
      </c>
    </row>
    <row r="26" spans="2:10" ht="15" customHeight="1" x14ac:dyDescent="0.2"/>
    <row r="27" spans="2:10" ht="15" customHeight="1" x14ac:dyDescent="0.2">
      <c r="B27" s="31"/>
    </row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  <row r="32" spans="2:10" ht="15" customHeight="1" x14ac:dyDescent="0.2"/>
    <row r="33" ht="15" customHeight="1" x14ac:dyDescent="0.2"/>
    <row r="34" ht="15" customHeight="1" x14ac:dyDescent="0.2"/>
    <row r="35" ht="15" customHeight="1" x14ac:dyDescent="0.2"/>
  </sheetData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7"/>
  <sheetViews>
    <sheetView showGridLines="0" topLeftCell="A10" workbookViewId="0">
      <selection activeCell="B51" sqref="B51"/>
    </sheetView>
  </sheetViews>
  <sheetFormatPr baseColWidth="10" defaultColWidth="9.140625" defaultRowHeight="12.75" x14ac:dyDescent="0.2"/>
  <cols>
    <col min="1" max="1" width="3.7109375" style="9" customWidth="1"/>
    <col min="2" max="2" width="44.5703125" style="9" customWidth="1"/>
    <col min="3" max="9" width="15.7109375" style="9" customWidth="1"/>
    <col min="10" max="16384" width="9.140625" style="9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3">
      <c r="B7" s="2" t="s">
        <v>10</v>
      </c>
      <c r="C7" s="2"/>
    </row>
    <row r="8" spans="2:9" ht="15" customHeight="1" x14ac:dyDescent="0.25">
      <c r="B8" s="10"/>
      <c r="C8" s="10"/>
      <c r="D8" s="11"/>
      <c r="E8" s="11"/>
      <c r="F8" s="11"/>
    </row>
    <row r="9" spans="2:9" ht="15" customHeight="1" x14ac:dyDescent="0.25">
      <c r="B9" s="10" t="s">
        <v>54</v>
      </c>
      <c r="C9" s="10"/>
      <c r="D9" s="11"/>
      <c r="E9" s="11"/>
      <c r="F9" s="11"/>
    </row>
    <row r="10" spans="2:9" ht="15" customHeight="1" x14ac:dyDescent="0.25">
      <c r="B10" s="10" t="s">
        <v>200</v>
      </c>
      <c r="C10" s="10"/>
      <c r="D10" s="11"/>
      <c r="E10" s="11"/>
      <c r="F10" s="11"/>
    </row>
    <row r="11" spans="2:9" ht="15" customHeight="1" x14ac:dyDescent="0.25">
      <c r="B11" s="8"/>
      <c r="C11" s="8"/>
      <c r="D11" s="11"/>
      <c r="E11" s="11"/>
      <c r="F11" s="11"/>
    </row>
    <row r="12" spans="2:9" ht="15" customHeight="1" x14ac:dyDescent="0.2">
      <c r="B12" s="12"/>
      <c r="C12" s="12"/>
      <c r="D12" s="89" t="s">
        <v>61</v>
      </c>
      <c r="E12" s="89"/>
      <c r="F12" s="89"/>
      <c r="G12" s="89"/>
      <c r="H12" s="89"/>
      <c r="I12" s="89"/>
    </row>
    <row r="13" spans="2:9" ht="30" customHeight="1" x14ac:dyDescent="0.2">
      <c r="B13" s="13" t="s">
        <v>1</v>
      </c>
      <c r="C13" s="24" t="s">
        <v>189</v>
      </c>
      <c r="D13" s="24" t="s">
        <v>31</v>
      </c>
      <c r="E13" s="24" t="s">
        <v>39</v>
      </c>
      <c r="F13" s="24" t="s">
        <v>41</v>
      </c>
      <c r="G13" s="26" t="s">
        <v>59</v>
      </c>
      <c r="H13" s="26" t="s">
        <v>42</v>
      </c>
      <c r="I13" s="26" t="s">
        <v>60</v>
      </c>
    </row>
    <row r="14" spans="2:9" ht="15" customHeight="1" x14ac:dyDescent="0.2">
      <c r="B14" s="27" t="s">
        <v>62</v>
      </c>
      <c r="C14" s="27">
        <v>1</v>
      </c>
      <c r="D14" s="41">
        <f>SUM(Tabla234569101112131415168[[#This Row],[Libros]:[Otros documentos]])</f>
        <v>9122</v>
      </c>
      <c r="E14" s="41">
        <v>8336</v>
      </c>
      <c r="F14" s="41">
        <v>18</v>
      </c>
      <c r="G14" s="41">
        <v>717</v>
      </c>
      <c r="H14" s="41">
        <v>7</v>
      </c>
      <c r="I14" s="45">
        <v>44</v>
      </c>
    </row>
    <row r="15" spans="2:9" ht="15" customHeight="1" x14ac:dyDescent="0.2">
      <c r="B15" s="27" t="s">
        <v>63</v>
      </c>
      <c r="C15" s="27">
        <v>3</v>
      </c>
      <c r="D15" s="41">
        <f>SUM(Tabla234569101112131415168[[#This Row],[Libros]:[Otros documentos]])</f>
        <v>19798</v>
      </c>
      <c r="E15" s="41">
        <v>19682</v>
      </c>
      <c r="F15" s="41">
        <v>15</v>
      </c>
      <c r="G15" s="41">
        <v>69</v>
      </c>
      <c r="H15" s="41">
        <v>4</v>
      </c>
      <c r="I15" s="45">
        <v>28</v>
      </c>
    </row>
    <row r="16" spans="2:9" ht="15" customHeight="1" x14ac:dyDescent="0.2">
      <c r="B16" s="27" t="s">
        <v>174</v>
      </c>
      <c r="C16" s="27">
        <v>1</v>
      </c>
      <c r="D16" s="41">
        <v>5369</v>
      </c>
      <c r="E16" s="41">
        <v>5369</v>
      </c>
      <c r="F16" s="41">
        <v>0</v>
      </c>
      <c r="G16" s="41">
        <v>0</v>
      </c>
      <c r="H16" s="41">
        <v>0</v>
      </c>
      <c r="I16" s="45">
        <v>0</v>
      </c>
    </row>
    <row r="17" spans="2:9" ht="15" customHeight="1" x14ac:dyDescent="0.2">
      <c r="B17" s="27" t="s">
        <v>64</v>
      </c>
      <c r="C17" s="27">
        <v>4</v>
      </c>
      <c r="D17" s="41">
        <v>175726</v>
      </c>
      <c r="E17" s="41">
        <v>152657</v>
      </c>
      <c r="F17" s="41">
        <v>7230</v>
      </c>
      <c r="G17" s="41">
        <v>14266</v>
      </c>
      <c r="H17" s="41">
        <v>596</v>
      </c>
      <c r="I17" s="45">
        <v>977</v>
      </c>
    </row>
    <row r="18" spans="2:9" ht="15" customHeight="1" x14ac:dyDescent="0.2">
      <c r="B18" s="27" t="s">
        <v>65</v>
      </c>
      <c r="C18" s="27">
        <v>1</v>
      </c>
      <c r="D18" s="41">
        <v>3099</v>
      </c>
      <c r="E18" s="41">
        <v>3099</v>
      </c>
      <c r="F18" s="41">
        <v>0</v>
      </c>
      <c r="G18" s="41">
        <v>0</v>
      </c>
      <c r="H18" s="41">
        <v>0</v>
      </c>
      <c r="I18" s="45">
        <v>0</v>
      </c>
    </row>
    <row r="19" spans="2:9" ht="15" customHeight="1" x14ac:dyDescent="0.2">
      <c r="B19" s="27" t="s">
        <v>66</v>
      </c>
      <c r="C19" s="27">
        <v>1</v>
      </c>
      <c r="D19" s="41">
        <v>11315</v>
      </c>
      <c r="E19" s="41">
        <v>11165</v>
      </c>
      <c r="F19" s="41">
        <v>18</v>
      </c>
      <c r="G19" s="41">
        <v>132</v>
      </c>
      <c r="H19" s="41">
        <v>0</v>
      </c>
      <c r="I19" s="45">
        <v>0</v>
      </c>
    </row>
    <row r="20" spans="2:9" ht="15" customHeight="1" x14ac:dyDescent="0.2">
      <c r="B20" s="27" t="s">
        <v>67</v>
      </c>
      <c r="C20" s="27">
        <v>1</v>
      </c>
      <c r="D20" s="41">
        <v>12721</v>
      </c>
      <c r="E20" s="41">
        <v>12614</v>
      </c>
      <c r="F20" s="41">
        <v>20</v>
      </c>
      <c r="G20" s="41">
        <v>15</v>
      </c>
      <c r="H20" s="41">
        <v>72</v>
      </c>
      <c r="I20" s="45">
        <v>0</v>
      </c>
    </row>
    <row r="21" spans="2:9" ht="15" customHeight="1" x14ac:dyDescent="0.2">
      <c r="B21" s="27" t="s">
        <v>68</v>
      </c>
      <c r="C21" s="27">
        <v>2</v>
      </c>
      <c r="D21" s="41">
        <v>8633</v>
      </c>
      <c r="E21" s="41">
        <v>8620</v>
      </c>
      <c r="F21" s="41">
        <v>1</v>
      </c>
      <c r="G21" s="45">
        <v>6</v>
      </c>
      <c r="H21" s="45">
        <v>1</v>
      </c>
      <c r="I21" s="45">
        <v>5</v>
      </c>
    </row>
    <row r="22" spans="2:9" ht="15" customHeight="1" x14ac:dyDescent="0.2">
      <c r="B22" s="27" t="s">
        <v>69</v>
      </c>
      <c r="C22" s="27">
        <v>1</v>
      </c>
      <c r="D22" s="41">
        <v>7244</v>
      </c>
      <c r="E22" s="41">
        <v>7193</v>
      </c>
      <c r="F22" s="41">
        <v>3</v>
      </c>
      <c r="G22" s="45">
        <v>9</v>
      </c>
      <c r="H22" s="45">
        <v>0</v>
      </c>
      <c r="I22" s="45">
        <v>39</v>
      </c>
    </row>
    <row r="23" spans="2:9" ht="15" customHeight="1" x14ac:dyDescent="0.2">
      <c r="B23" s="27" t="s">
        <v>70</v>
      </c>
      <c r="C23" s="27">
        <v>1</v>
      </c>
      <c r="D23" s="41">
        <v>8451</v>
      </c>
      <c r="E23" s="41">
        <v>8140</v>
      </c>
      <c r="F23" s="41">
        <v>24</v>
      </c>
      <c r="G23" s="45">
        <v>265</v>
      </c>
      <c r="H23" s="45">
        <v>12</v>
      </c>
      <c r="I23" s="45">
        <v>10</v>
      </c>
    </row>
    <row r="24" spans="2:9" ht="15" customHeight="1" x14ac:dyDescent="0.2">
      <c r="B24" s="27" t="s">
        <v>71</v>
      </c>
      <c r="C24" s="27">
        <v>1</v>
      </c>
      <c r="D24" s="41">
        <v>17120</v>
      </c>
      <c r="E24" s="41">
        <v>17114</v>
      </c>
      <c r="F24" s="41">
        <v>0</v>
      </c>
      <c r="G24" s="45">
        <v>3</v>
      </c>
      <c r="H24" s="45">
        <v>0</v>
      </c>
      <c r="I24" s="45">
        <v>3</v>
      </c>
    </row>
    <row r="25" spans="2:9" ht="15" customHeight="1" x14ac:dyDescent="0.2">
      <c r="B25" s="27" t="s">
        <v>72</v>
      </c>
      <c r="C25" s="27">
        <v>1</v>
      </c>
      <c r="D25" s="41">
        <v>31600</v>
      </c>
      <c r="E25" s="41">
        <v>28123</v>
      </c>
      <c r="F25" s="41">
        <v>2558</v>
      </c>
      <c r="G25" s="45">
        <v>909</v>
      </c>
      <c r="H25" s="45">
        <v>2</v>
      </c>
      <c r="I25" s="45">
        <v>8</v>
      </c>
    </row>
    <row r="26" spans="2:9" ht="15" customHeight="1" x14ac:dyDescent="0.2">
      <c r="B26" s="27" t="s">
        <v>73</v>
      </c>
      <c r="C26" s="27">
        <v>1</v>
      </c>
      <c r="D26" s="41">
        <v>6991</v>
      </c>
      <c r="E26" s="41">
        <v>6622</v>
      </c>
      <c r="F26" s="41">
        <v>13</v>
      </c>
      <c r="G26" s="45">
        <v>352</v>
      </c>
      <c r="H26" s="45">
        <v>2</v>
      </c>
      <c r="I26" s="45">
        <v>2</v>
      </c>
    </row>
    <row r="27" spans="2:9" ht="15" customHeight="1" x14ac:dyDescent="0.2">
      <c r="B27" s="27" t="s">
        <v>74</v>
      </c>
      <c r="C27" s="27">
        <v>1</v>
      </c>
      <c r="D27" s="41">
        <v>27775</v>
      </c>
      <c r="E27" s="41">
        <v>22269</v>
      </c>
      <c r="F27" s="41">
        <v>1718</v>
      </c>
      <c r="G27" s="45">
        <v>3207</v>
      </c>
      <c r="H27" s="45">
        <v>2</v>
      </c>
      <c r="I27" s="45">
        <v>579</v>
      </c>
    </row>
    <row r="28" spans="2:9" ht="15" customHeight="1" x14ac:dyDescent="0.2">
      <c r="B28" s="27" t="s">
        <v>75</v>
      </c>
      <c r="C28" s="27">
        <v>1</v>
      </c>
      <c r="D28" s="41">
        <f t="shared" ref="D28" si="0">SUM(E28:I28)</f>
        <v>9690</v>
      </c>
      <c r="E28" s="41">
        <v>9335</v>
      </c>
      <c r="F28" s="41">
        <v>68</v>
      </c>
      <c r="G28" s="45">
        <v>264</v>
      </c>
      <c r="H28" s="45">
        <v>12</v>
      </c>
      <c r="I28" s="45">
        <v>11</v>
      </c>
    </row>
    <row r="29" spans="2:9" ht="15" customHeight="1" x14ac:dyDescent="0.2">
      <c r="B29" s="27" t="s">
        <v>76</v>
      </c>
      <c r="C29" s="27">
        <v>2</v>
      </c>
      <c r="D29" s="41">
        <v>38844</v>
      </c>
      <c r="E29" s="41">
        <v>33170</v>
      </c>
      <c r="F29" s="41">
        <v>2468</v>
      </c>
      <c r="G29" s="45">
        <v>2101</v>
      </c>
      <c r="H29" s="45">
        <v>233</v>
      </c>
      <c r="I29" s="45">
        <v>872</v>
      </c>
    </row>
    <row r="30" spans="2:9" ht="15" customHeight="1" x14ac:dyDescent="0.2">
      <c r="B30" s="27" t="s">
        <v>77</v>
      </c>
      <c r="C30" s="27">
        <v>2</v>
      </c>
      <c r="D30" s="41">
        <v>33501</v>
      </c>
      <c r="E30" s="41">
        <v>32335</v>
      </c>
      <c r="F30" s="41">
        <v>22</v>
      </c>
      <c r="G30" s="45">
        <v>1140</v>
      </c>
      <c r="H30" s="45">
        <v>0</v>
      </c>
      <c r="I30" s="45">
        <v>4</v>
      </c>
    </row>
    <row r="31" spans="2:9" ht="15" customHeight="1" x14ac:dyDescent="0.2">
      <c r="B31" s="27" t="s">
        <v>78</v>
      </c>
      <c r="C31" s="27">
        <v>1</v>
      </c>
      <c r="D31" s="41">
        <v>12908</v>
      </c>
      <c r="E31" s="41">
        <v>12456</v>
      </c>
      <c r="F31" s="41">
        <v>33</v>
      </c>
      <c r="G31" s="45">
        <v>365</v>
      </c>
      <c r="H31" s="45">
        <v>49</v>
      </c>
      <c r="I31" s="45">
        <v>5</v>
      </c>
    </row>
    <row r="32" spans="2:9" ht="15" customHeight="1" x14ac:dyDescent="0.2">
      <c r="B32" s="27" t="s">
        <v>79</v>
      </c>
      <c r="C32" s="27">
        <v>2</v>
      </c>
      <c r="D32" s="41">
        <v>11341</v>
      </c>
      <c r="E32" s="41">
        <v>11324</v>
      </c>
      <c r="F32" s="41">
        <v>1</v>
      </c>
      <c r="G32" s="45">
        <v>4</v>
      </c>
      <c r="H32" s="45">
        <v>2</v>
      </c>
      <c r="I32" s="45">
        <v>10</v>
      </c>
    </row>
    <row r="33" spans="2:9" ht="15" customHeight="1" x14ac:dyDescent="0.2">
      <c r="B33" s="27" t="s">
        <v>80</v>
      </c>
      <c r="C33" s="27">
        <v>4</v>
      </c>
      <c r="D33" s="41">
        <v>44148</v>
      </c>
      <c r="E33" s="41">
        <v>42875</v>
      </c>
      <c r="F33" s="41">
        <v>25</v>
      </c>
      <c r="G33" s="45">
        <v>1219</v>
      </c>
      <c r="H33" s="45">
        <v>13</v>
      </c>
      <c r="I33" s="45">
        <v>16</v>
      </c>
    </row>
    <row r="34" spans="2:9" ht="15" customHeight="1" x14ac:dyDescent="0.2">
      <c r="B34" s="27" t="s">
        <v>190</v>
      </c>
      <c r="C34" s="27">
        <v>1</v>
      </c>
      <c r="D34" s="41">
        <v>13799</v>
      </c>
      <c r="E34" s="41">
        <v>13128</v>
      </c>
      <c r="F34" s="41">
        <v>19</v>
      </c>
      <c r="G34" s="45">
        <v>642</v>
      </c>
      <c r="H34" s="45">
        <v>3</v>
      </c>
      <c r="I34" s="45">
        <v>7</v>
      </c>
    </row>
    <row r="35" spans="2:9" ht="15" customHeight="1" x14ac:dyDescent="0.2">
      <c r="B35" s="27" t="s">
        <v>81</v>
      </c>
      <c r="C35" s="27">
        <v>1</v>
      </c>
      <c r="D35" s="41">
        <v>6689</v>
      </c>
      <c r="E35" s="41">
        <v>6689</v>
      </c>
      <c r="F35" s="41">
        <v>0</v>
      </c>
      <c r="G35" s="45">
        <v>0</v>
      </c>
      <c r="H35" s="45">
        <v>0</v>
      </c>
      <c r="I35" s="45">
        <v>0</v>
      </c>
    </row>
    <row r="36" spans="2:9" ht="15" customHeight="1" x14ac:dyDescent="0.2">
      <c r="B36" s="27" t="s">
        <v>82</v>
      </c>
      <c r="C36" s="27">
        <v>1</v>
      </c>
      <c r="D36" s="41">
        <v>10614</v>
      </c>
      <c r="E36" s="41">
        <v>10483</v>
      </c>
      <c r="F36" s="41">
        <v>10</v>
      </c>
      <c r="G36" s="45">
        <v>77</v>
      </c>
      <c r="H36" s="45">
        <v>12</v>
      </c>
      <c r="I36" s="45">
        <v>32</v>
      </c>
    </row>
    <row r="37" spans="2:9" ht="15" customHeight="1" x14ac:dyDescent="0.2">
      <c r="B37" s="27" t="s">
        <v>83</v>
      </c>
      <c r="C37" s="27">
        <v>12</v>
      </c>
      <c r="D37" s="41">
        <v>604670</v>
      </c>
      <c r="E37" s="41">
        <v>472691</v>
      </c>
      <c r="F37" s="41">
        <v>35150</v>
      </c>
      <c r="G37" s="45">
        <v>39366</v>
      </c>
      <c r="H37" s="45">
        <v>2016</v>
      </c>
      <c r="I37" s="45">
        <v>55447</v>
      </c>
    </row>
    <row r="38" spans="2:9" ht="15" customHeight="1" x14ac:dyDescent="0.2">
      <c r="B38" s="27" t="s">
        <v>84</v>
      </c>
      <c r="C38" s="27">
        <v>1</v>
      </c>
      <c r="D38" s="41">
        <v>36119</v>
      </c>
      <c r="E38" s="41">
        <v>29697</v>
      </c>
      <c r="F38" s="41">
        <v>2156</v>
      </c>
      <c r="G38" s="45">
        <v>3854</v>
      </c>
      <c r="H38" s="45">
        <v>79</v>
      </c>
      <c r="I38" s="45">
        <v>333</v>
      </c>
    </row>
    <row r="39" spans="2:9" ht="15" customHeight="1" x14ac:dyDescent="0.2">
      <c r="B39" s="27" t="s">
        <v>85</v>
      </c>
      <c r="C39" s="27">
        <v>1</v>
      </c>
      <c r="D39" s="41">
        <v>48645</v>
      </c>
      <c r="E39" s="41">
        <v>38485</v>
      </c>
      <c r="F39" s="41">
        <v>2024</v>
      </c>
      <c r="G39" s="45">
        <v>3048</v>
      </c>
      <c r="H39" s="45">
        <v>397</v>
      </c>
      <c r="I39" s="45">
        <v>4691</v>
      </c>
    </row>
    <row r="40" spans="2:9" ht="15" customHeight="1" x14ac:dyDescent="0.2">
      <c r="B40" s="27" t="s">
        <v>86</v>
      </c>
      <c r="C40" s="27">
        <v>1</v>
      </c>
      <c r="D40" s="41">
        <v>19260</v>
      </c>
      <c r="E40" s="41">
        <v>17908</v>
      </c>
      <c r="F40" s="41">
        <v>169</v>
      </c>
      <c r="G40" s="45">
        <v>1157</v>
      </c>
      <c r="H40" s="45">
        <v>14</v>
      </c>
      <c r="I40" s="45">
        <v>12</v>
      </c>
    </row>
    <row r="41" spans="2:9" ht="15" customHeight="1" x14ac:dyDescent="0.2">
      <c r="B41" s="27" t="s">
        <v>176</v>
      </c>
      <c r="C41" s="27">
        <v>0</v>
      </c>
      <c r="D41" s="41"/>
      <c r="E41" s="41"/>
      <c r="F41" s="41"/>
      <c r="G41" s="45"/>
      <c r="H41" s="45"/>
      <c r="I41" s="45"/>
    </row>
    <row r="42" spans="2:9" ht="15" customHeight="1" x14ac:dyDescent="0.2">
      <c r="B42" s="27" t="s">
        <v>204</v>
      </c>
      <c r="C42" s="27">
        <v>1</v>
      </c>
      <c r="D42" s="41">
        <v>4256</v>
      </c>
      <c r="E42" s="41">
        <v>4256</v>
      </c>
      <c r="F42" s="41">
        <v>0</v>
      </c>
      <c r="G42" s="45">
        <v>0</v>
      </c>
      <c r="H42" s="45">
        <v>0</v>
      </c>
      <c r="I42" s="45">
        <v>0</v>
      </c>
    </row>
    <row r="43" spans="2:9" ht="15" customHeight="1" x14ac:dyDescent="0.2">
      <c r="B43" s="27" t="s">
        <v>177</v>
      </c>
      <c r="C43" s="27">
        <v>0</v>
      </c>
      <c r="D43" s="41"/>
      <c r="E43" s="41"/>
      <c r="F43" s="41"/>
      <c r="G43" s="45"/>
      <c r="H43" s="45"/>
      <c r="I43" s="45"/>
    </row>
    <row r="44" spans="2:9" ht="15" customHeight="1" x14ac:dyDescent="0.2">
      <c r="B44" s="27" t="s">
        <v>87</v>
      </c>
      <c r="C44" s="27">
        <v>3</v>
      </c>
      <c r="D44" s="41">
        <v>65457</v>
      </c>
      <c r="E44" s="41">
        <v>58979</v>
      </c>
      <c r="F44" s="41">
        <v>4150</v>
      </c>
      <c r="G44" s="45">
        <v>2255</v>
      </c>
      <c r="H44" s="45">
        <v>57</v>
      </c>
      <c r="I44" s="45">
        <v>16</v>
      </c>
    </row>
    <row r="45" spans="2:9" ht="15" customHeight="1" x14ac:dyDescent="0.2">
      <c r="B45" s="27" t="s">
        <v>194</v>
      </c>
      <c r="C45" s="27">
        <v>3</v>
      </c>
      <c r="D45" s="41">
        <v>52277</v>
      </c>
      <c r="E45" s="41">
        <v>46969</v>
      </c>
      <c r="F45" s="41">
        <v>2380</v>
      </c>
      <c r="G45" s="45">
        <v>1622</v>
      </c>
      <c r="H45" s="45">
        <v>35</v>
      </c>
      <c r="I45" s="45">
        <v>1271</v>
      </c>
    </row>
    <row r="46" spans="2:9" ht="15" customHeight="1" x14ac:dyDescent="0.2">
      <c r="B46" s="27" t="s">
        <v>88</v>
      </c>
      <c r="C46" s="27">
        <v>3</v>
      </c>
      <c r="D46" s="41">
        <v>35766</v>
      </c>
      <c r="E46" s="41">
        <v>32113</v>
      </c>
      <c r="F46" s="41">
        <v>2440</v>
      </c>
      <c r="G46" s="45">
        <v>963</v>
      </c>
      <c r="H46" s="45">
        <v>118</v>
      </c>
      <c r="I46" s="45">
        <v>132</v>
      </c>
    </row>
    <row r="47" spans="2:9" ht="15" customHeight="1" x14ac:dyDescent="0.2">
      <c r="B47" s="27" t="s">
        <v>90</v>
      </c>
      <c r="C47" s="27">
        <v>2</v>
      </c>
      <c r="D47" s="41">
        <v>32157</v>
      </c>
      <c r="E47" s="41">
        <v>24870</v>
      </c>
      <c r="F47" s="41">
        <v>3652</v>
      </c>
      <c r="G47" s="45">
        <v>3075</v>
      </c>
      <c r="H47" s="45">
        <v>0</v>
      </c>
      <c r="I47" s="45">
        <v>560</v>
      </c>
    </row>
    <row r="48" spans="2:9" ht="15" customHeight="1" x14ac:dyDescent="0.2">
      <c r="B48" s="27" t="s">
        <v>91</v>
      </c>
      <c r="C48" s="27">
        <v>4</v>
      </c>
      <c r="D48" s="41">
        <v>41960</v>
      </c>
      <c r="E48" s="41">
        <v>40433</v>
      </c>
      <c r="F48" s="41">
        <v>504</v>
      </c>
      <c r="G48" s="45">
        <v>944</v>
      </c>
      <c r="H48" s="45">
        <v>37</v>
      </c>
      <c r="I48" s="45">
        <v>42</v>
      </c>
    </row>
    <row r="49" spans="2:9" ht="15" customHeight="1" x14ac:dyDescent="0.2">
      <c r="B49" s="27" t="s">
        <v>92</v>
      </c>
      <c r="C49" s="27">
        <v>4</v>
      </c>
      <c r="D49" s="41">
        <v>115724</v>
      </c>
      <c r="E49" s="41">
        <v>101279</v>
      </c>
      <c r="F49" s="41">
        <v>5696</v>
      </c>
      <c r="G49" s="45">
        <v>6140</v>
      </c>
      <c r="H49" s="45">
        <v>271</v>
      </c>
      <c r="I49" s="45">
        <v>2338</v>
      </c>
    </row>
    <row r="50" spans="2:9" ht="15" customHeight="1" x14ac:dyDescent="0.2">
      <c r="B50" s="27" t="s">
        <v>205</v>
      </c>
      <c r="C50" s="27">
        <v>1</v>
      </c>
      <c r="D50" s="41">
        <v>6180</v>
      </c>
      <c r="E50" s="41">
        <v>6176</v>
      </c>
      <c r="F50" s="41">
        <v>2</v>
      </c>
      <c r="G50" s="45">
        <v>0</v>
      </c>
      <c r="H50" s="45">
        <v>0</v>
      </c>
      <c r="I50" s="45">
        <v>2</v>
      </c>
    </row>
    <row r="51" spans="2:9" ht="15" customHeight="1" x14ac:dyDescent="0.2">
      <c r="B51" s="27" t="s">
        <v>195</v>
      </c>
      <c r="C51" s="27">
        <v>2</v>
      </c>
      <c r="D51" s="41">
        <v>16397</v>
      </c>
      <c r="E51" s="41">
        <v>15075</v>
      </c>
      <c r="F51" s="41">
        <v>4</v>
      </c>
      <c r="G51" s="45">
        <v>1313</v>
      </c>
      <c r="H51" s="45">
        <v>3</v>
      </c>
      <c r="I51" s="45">
        <v>2</v>
      </c>
    </row>
    <row r="52" spans="2:9" ht="15" customHeight="1" x14ac:dyDescent="0.2">
      <c r="B52" s="27" t="s">
        <v>93</v>
      </c>
      <c r="C52" s="27">
        <v>1</v>
      </c>
      <c r="D52" s="41">
        <v>24118</v>
      </c>
      <c r="E52" s="41">
        <v>20960</v>
      </c>
      <c r="F52" s="41">
        <v>1451</v>
      </c>
      <c r="G52" s="45">
        <v>1578</v>
      </c>
      <c r="H52" s="45">
        <v>8</v>
      </c>
      <c r="I52" s="45">
        <v>121</v>
      </c>
    </row>
    <row r="53" spans="2:9" ht="15" customHeight="1" x14ac:dyDescent="0.2">
      <c r="B53" s="27" t="s">
        <v>94</v>
      </c>
      <c r="C53" s="27">
        <v>2</v>
      </c>
      <c r="D53" s="41">
        <v>37333</v>
      </c>
      <c r="E53" s="41">
        <v>33316</v>
      </c>
      <c r="F53" s="41">
        <v>1179</v>
      </c>
      <c r="G53" s="45">
        <v>2692</v>
      </c>
      <c r="H53" s="45">
        <v>97</v>
      </c>
      <c r="I53" s="45">
        <v>49</v>
      </c>
    </row>
    <row r="54" spans="2:9" ht="15" customHeight="1" x14ac:dyDescent="0.2">
      <c r="B54" s="27" t="s">
        <v>95</v>
      </c>
      <c r="C54" s="27">
        <v>1</v>
      </c>
      <c r="D54" s="41">
        <v>21013</v>
      </c>
      <c r="E54" s="41">
        <v>19908</v>
      </c>
      <c r="F54" s="41">
        <v>153</v>
      </c>
      <c r="G54" s="45">
        <v>858</v>
      </c>
      <c r="H54" s="45">
        <v>17</v>
      </c>
      <c r="I54" s="45">
        <v>77</v>
      </c>
    </row>
    <row r="55" spans="2:9" ht="15" customHeight="1" x14ac:dyDescent="0.2">
      <c r="B55" s="27" t="s">
        <v>96</v>
      </c>
      <c r="C55" s="27">
        <v>1</v>
      </c>
      <c r="D55" s="41">
        <v>7414</v>
      </c>
      <c r="E55" s="41">
        <v>7245</v>
      </c>
      <c r="F55" s="41">
        <v>19</v>
      </c>
      <c r="G55" s="45">
        <v>145</v>
      </c>
      <c r="H55" s="45">
        <v>1</v>
      </c>
      <c r="I55" s="45">
        <v>4</v>
      </c>
    </row>
    <row r="56" spans="2:9" ht="15" customHeight="1" x14ac:dyDescent="0.2">
      <c r="B56" s="27" t="s">
        <v>97</v>
      </c>
      <c r="C56" s="27">
        <v>12</v>
      </c>
      <c r="D56" s="41">
        <v>799189</v>
      </c>
      <c r="E56" s="41">
        <v>646806</v>
      </c>
      <c r="F56" s="41">
        <v>28571</v>
      </c>
      <c r="G56" s="45">
        <v>36689</v>
      </c>
      <c r="H56" s="45">
        <v>7406</v>
      </c>
      <c r="I56" s="45">
        <v>79717</v>
      </c>
    </row>
    <row r="57" spans="2:9" ht="15" customHeight="1" x14ac:dyDescent="0.2">
      <c r="B57" s="27" t="s">
        <v>98</v>
      </c>
      <c r="C57" s="27">
        <v>1</v>
      </c>
      <c r="D57" s="41">
        <v>23643</v>
      </c>
      <c r="E57" s="41">
        <v>22690</v>
      </c>
      <c r="F57" s="41">
        <v>84</v>
      </c>
      <c r="G57" s="45">
        <v>635</v>
      </c>
      <c r="H57" s="45">
        <v>70</v>
      </c>
      <c r="I57" s="45">
        <v>164</v>
      </c>
    </row>
    <row r="58" spans="2:9" ht="15" customHeight="1" x14ac:dyDescent="0.2">
      <c r="B58" s="27" t="s">
        <v>99</v>
      </c>
      <c r="C58" s="27">
        <v>2</v>
      </c>
      <c r="D58" s="41"/>
      <c r="E58" s="41"/>
      <c r="F58" s="41"/>
      <c r="G58" s="45"/>
      <c r="H58" s="45"/>
      <c r="I58" s="45"/>
    </row>
    <row r="59" spans="2:9" ht="15" customHeight="1" x14ac:dyDescent="0.2">
      <c r="B59" s="27" t="s">
        <v>100</v>
      </c>
      <c r="C59" s="27">
        <v>1</v>
      </c>
      <c r="D59" s="41">
        <v>11536</v>
      </c>
      <c r="E59" s="41">
        <v>11143</v>
      </c>
      <c r="F59" s="41">
        <v>2</v>
      </c>
      <c r="G59" s="45">
        <v>384</v>
      </c>
      <c r="H59" s="45">
        <v>1</v>
      </c>
      <c r="I59" s="45">
        <v>6</v>
      </c>
    </row>
    <row r="60" spans="2:9" ht="15" customHeight="1" x14ac:dyDescent="0.2">
      <c r="B60" s="27" t="s">
        <v>101</v>
      </c>
      <c r="C60" s="27">
        <v>1</v>
      </c>
      <c r="D60" s="41"/>
      <c r="E60" s="41"/>
      <c r="F60" s="41"/>
      <c r="G60" s="45"/>
      <c r="H60" s="45"/>
      <c r="I60" s="45"/>
    </row>
    <row r="61" spans="2:9" ht="15" customHeight="1" x14ac:dyDescent="0.2">
      <c r="B61" s="27" t="s">
        <v>102</v>
      </c>
      <c r="C61" s="27">
        <v>2</v>
      </c>
      <c r="D61" s="41">
        <v>36990</v>
      </c>
      <c r="E61" s="41">
        <v>32730</v>
      </c>
      <c r="F61" s="41">
        <v>2121</v>
      </c>
      <c r="G61" s="45">
        <v>1707</v>
      </c>
      <c r="H61" s="45">
        <v>28</v>
      </c>
      <c r="I61" s="45">
        <v>404</v>
      </c>
    </row>
    <row r="62" spans="2:9" ht="15" customHeight="1" x14ac:dyDescent="0.2">
      <c r="B62" s="27" t="s">
        <v>103</v>
      </c>
      <c r="C62" s="27">
        <v>1</v>
      </c>
      <c r="D62" s="41">
        <v>3902</v>
      </c>
      <c r="E62" s="41">
        <v>3894</v>
      </c>
      <c r="F62" s="41">
        <v>0</v>
      </c>
      <c r="G62" s="45">
        <v>5</v>
      </c>
      <c r="H62" s="45">
        <v>0</v>
      </c>
      <c r="I62" s="45">
        <v>3</v>
      </c>
    </row>
    <row r="63" spans="2:9" ht="15" customHeight="1" x14ac:dyDescent="0.2">
      <c r="B63" s="27" t="s">
        <v>104</v>
      </c>
      <c r="C63" s="27">
        <v>1</v>
      </c>
      <c r="D63" s="41">
        <v>24118</v>
      </c>
      <c r="E63" s="41">
        <v>22077</v>
      </c>
      <c r="F63" s="41">
        <v>1334</v>
      </c>
      <c r="G63" s="45">
        <v>694</v>
      </c>
      <c r="H63" s="45">
        <v>3</v>
      </c>
      <c r="I63" s="45">
        <v>10</v>
      </c>
    </row>
    <row r="64" spans="2:9" ht="15" customHeight="1" x14ac:dyDescent="0.2">
      <c r="B64" s="27" t="s">
        <v>105</v>
      </c>
      <c r="C64" s="27">
        <v>1</v>
      </c>
      <c r="D64" s="41">
        <v>4563</v>
      </c>
      <c r="E64" s="41">
        <v>4441</v>
      </c>
      <c r="F64" s="41">
        <v>8</v>
      </c>
      <c r="G64" s="45">
        <v>111</v>
      </c>
      <c r="H64" s="45">
        <v>1</v>
      </c>
      <c r="I64" s="45">
        <v>2</v>
      </c>
    </row>
    <row r="65" spans="2:9" ht="15" customHeight="1" x14ac:dyDescent="0.2">
      <c r="B65" s="27" t="s">
        <v>106</v>
      </c>
      <c r="C65" s="27">
        <v>1</v>
      </c>
      <c r="D65" s="41">
        <v>9535</v>
      </c>
      <c r="E65" s="41">
        <v>9524</v>
      </c>
      <c r="F65" s="41">
        <v>2</v>
      </c>
      <c r="G65" s="45">
        <v>6</v>
      </c>
      <c r="H65" s="45">
        <v>2</v>
      </c>
      <c r="I65" s="45">
        <v>1</v>
      </c>
    </row>
    <row r="66" spans="2:9" ht="15" customHeight="1" x14ac:dyDescent="0.2">
      <c r="B66" s="27" t="s">
        <v>107</v>
      </c>
      <c r="C66" s="27">
        <v>1</v>
      </c>
      <c r="D66" s="41">
        <v>6982</v>
      </c>
      <c r="E66" s="41">
        <v>6982</v>
      </c>
      <c r="F66" s="41">
        <v>0</v>
      </c>
      <c r="G66" s="45">
        <v>0</v>
      </c>
      <c r="H66" s="45">
        <v>0</v>
      </c>
      <c r="I66" s="45">
        <v>0</v>
      </c>
    </row>
    <row r="67" spans="2:9" ht="15" customHeight="1" x14ac:dyDescent="0.2">
      <c r="B67" s="27" t="s">
        <v>108</v>
      </c>
      <c r="C67" s="27">
        <v>1</v>
      </c>
      <c r="D67" s="41">
        <v>10835</v>
      </c>
      <c r="E67" s="41">
        <v>9684</v>
      </c>
      <c r="F67" s="41">
        <v>2</v>
      </c>
      <c r="G67" s="45">
        <v>1144</v>
      </c>
      <c r="H67" s="45">
        <v>2</v>
      </c>
      <c r="I67" s="45">
        <v>3</v>
      </c>
    </row>
    <row r="68" spans="2:9" ht="15" customHeight="1" x14ac:dyDescent="0.2">
      <c r="B68" s="27" t="s">
        <v>109</v>
      </c>
      <c r="C68" s="27">
        <v>1</v>
      </c>
      <c r="D68" s="41">
        <v>15493</v>
      </c>
      <c r="E68" s="41">
        <v>13888</v>
      </c>
      <c r="F68" s="41">
        <v>1483</v>
      </c>
      <c r="G68" s="45">
        <v>104</v>
      </c>
      <c r="H68" s="45">
        <v>1</v>
      </c>
      <c r="I68" s="45">
        <v>17</v>
      </c>
    </row>
    <row r="69" spans="2:9" ht="15" customHeight="1" x14ac:dyDescent="0.2">
      <c r="B69" s="27" t="s">
        <v>110</v>
      </c>
      <c r="C69" s="27">
        <v>1</v>
      </c>
      <c r="D69" s="41">
        <v>8140</v>
      </c>
      <c r="E69" s="41">
        <v>7266</v>
      </c>
      <c r="F69" s="41">
        <v>119</v>
      </c>
      <c r="G69" s="45">
        <v>697</v>
      </c>
      <c r="H69" s="45">
        <v>32</v>
      </c>
      <c r="I69" s="45">
        <v>26</v>
      </c>
    </row>
    <row r="70" spans="2:9" ht="15" customHeight="1" x14ac:dyDescent="0.2">
      <c r="B70" s="27" t="s">
        <v>111</v>
      </c>
      <c r="C70" s="27">
        <v>1</v>
      </c>
      <c r="D70" s="41">
        <v>9786</v>
      </c>
      <c r="E70" s="41">
        <v>9701</v>
      </c>
      <c r="F70" s="41">
        <v>3</v>
      </c>
      <c r="G70" s="45">
        <v>63</v>
      </c>
      <c r="H70" s="45">
        <v>3</v>
      </c>
      <c r="I70" s="45">
        <v>16</v>
      </c>
    </row>
    <row r="71" spans="2:9" ht="15" customHeight="1" x14ac:dyDescent="0.2">
      <c r="B71" s="27" t="s">
        <v>112</v>
      </c>
      <c r="C71" s="27">
        <v>1</v>
      </c>
      <c r="D71" s="41">
        <v>14358</v>
      </c>
      <c r="E71" s="41">
        <v>14121</v>
      </c>
      <c r="F71" s="41">
        <v>6</v>
      </c>
      <c r="G71" s="45">
        <v>216</v>
      </c>
      <c r="H71" s="45">
        <v>8</v>
      </c>
      <c r="I71" s="45">
        <v>7</v>
      </c>
    </row>
    <row r="72" spans="2:9" ht="15" customHeight="1" x14ac:dyDescent="0.2">
      <c r="B72" s="27" t="s">
        <v>178</v>
      </c>
      <c r="C72" s="27">
        <v>1</v>
      </c>
      <c r="D72" s="41">
        <f t="shared" ref="D72" si="1">SUM(E72:I72)</f>
        <v>2987</v>
      </c>
      <c r="E72" s="41">
        <v>2970</v>
      </c>
      <c r="F72" s="41">
        <v>2</v>
      </c>
      <c r="G72" s="45">
        <v>6</v>
      </c>
      <c r="H72" s="45">
        <v>2</v>
      </c>
      <c r="I72" s="45">
        <v>7</v>
      </c>
    </row>
    <row r="73" spans="2:9" ht="15" customHeight="1" x14ac:dyDescent="0.2">
      <c r="B73" s="27" t="s">
        <v>113</v>
      </c>
      <c r="C73" s="27">
        <v>3</v>
      </c>
      <c r="D73" s="41">
        <v>49892</v>
      </c>
      <c r="E73" s="41">
        <v>42470</v>
      </c>
      <c r="F73" s="41">
        <v>1892</v>
      </c>
      <c r="G73" s="45">
        <v>3539</v>
      </c>
      <c r="H73" s="45">
        <v>94</v>
      </c>
      <c r="I73" s="45">
        <v>1897</v>
      </c>
    </row>
    <row r="74" spans="2:9" ht="15" customHeight="1" x14ac:dyDescent="0.2">
      <c r="B74" s="27" t="s">
        <v>114</v>
      </c>
      <c r="C74" s="27">
        <v>1</v>
      </c>
      <c r="D74" s="41">
        <v>6935</v>
      </c>
      <c r="E74" s="41">
        <v>6922</v>
      </c>
      <c r="F74" s="41">
        <v>2</v>
      </c>
      <c r="G74" s="45">
        <v>5</v>
      </c>
      <c r="H74" s="45">
        <v>2</v>
      </c>
      <c r="I74" s="45">
        <v>4</v>
      </c>
    </row>
    <row r="75" spans="2:9" ht="15" customHeight="1" x14ac:dyDescent="0.2">
      <c r="B75" s="27" t="s">
        <v>115</v>
      </c>
      <c r="C75" s="27">
        <v>1</v>
      </c>
      <c r="D75" s="41"/>
      <c r="E75" s="41"/>
      <c r="F75" s="41"/>
      <c r="G75" s="45"/>
      <c r="H75" s="45"/>
      <c r="I75" s="45"/>
    </row>
    <row r="76" spans="2:9" ht="15" customHeight="1" x14ac:dyDescent="0.2">
      <c r="B76" s="27" t="s">
        <v>175</v>
      </c>
      <c r="C76" s="27">
        <v>1</v>
      </c>
      <c r="D76" s="41"/>
      <c r="E76" s="41"/>
      <c r="F76" s="41"/>
      <c r="G76" s="45"/>
      <c r="H76" s="45"/>
      <c r="I76" s="45"/>
    </row>
    <row r="77" spans="2:9" ht="15" customHeight="1" x14ac:dyDescent="0.2">
      <c r="B77" s="27" t="s">
        <v>116</v>
      </c>
      <c r="C77" s="27">
        <v>1</v>
      </c>
      <c r="D77" s="41">
        <v>4379</v>
      </c>
      <c r="E77" s="41">
        <v>4350</v>
      </c>
      <c r="F77" s="41">
        <v>23</v>
      </c>
      <c r="G77" s="45">
        <v>2</v>
      </c>
      <c r="H77" s="45">
        <v>0</v>
      </c>
      <c r="I77" s="45">
        <v>4</v>
      </c>
    </row>
    <row r="78" spans="2:9" ht="15" customHeight="1" x14ac:dyDescent="0.2">
      <c r="B78" s="27" t="s">
        <v>117</v>
      </c>
      <c r="C78" s="27">
        <v>8</v>
      </c>
      <c r="D78" s="41">
        <v>140782</v>
      </c>
      <c r="E78" s="41">
        <v>130045</v>
      </c>
      <c r="F78" s="41">
        <v>4400</v>
      </c>
      <c r="G78" s="45">
        <v>5833</v>
      </c>
      <c r="H78" s="45">
        <v>435</v>
      </c>
      <c r="I78" s="45">
        <v>69</v>
      </c>
    </row>
    <row r="79" spans="2:9" ht="15" customHeight="1" x14ac:dyDescent="0.2">
      <c r="B79" s="27" t="s">
        <v>118</v>
      </c>
      <c r="C79" s="27">
        <v>2</v>
      </c>
      <c r="D79" s="41">
        <v>15863</v>
      </c>
      <c r="E79" s="41">
        <v>15863</v>
      </c>
      <c r="F79" s="41">
        <v>0</v>
      </c>
      <c r="G79" s="45">
        <v>0</v>
      </c>
      <c r="H79" s="45">
        <v>0</v>
      </c>
      <c r="I79" s="45">
        <v>0</v>
      </c>
    </row>
    <row r="80" spans="2:9" ht="15" customHeight="1" x14ac:dyDescent="0.2">
      <c r="B80" s="27" t="s">
        <v>119</v>
      </c>
      <c r="C80" s="27">
        <v>1</v>
      </c>
      <c r="D80" s="41">
        <v>6916</v>
      </c>
      <c r="E80" s="41">
        <v>6281</v>
      </c>
      <c r="F80" s="41">
        <v>16</v>
      </c>
      <c r="G80" s="45">
        <v>596</v>
      </c>
      <c r="H80" s="45">
        <v>14</v>
      </c>
      <c r="I80" s="45">
        <v>9</v>
      </c>
    </row>
    <row r="81" spans="2:9" ht="15" customHeight="1" x14ac:dyDescent="0.2">
      <c r="B81" s="27" t="s">
        <v>120</v>
      </c>
      <c r="C81" s="27">
        <v>2</v>
      </c>
      <c r="D81" s="41">
        <v>23187</v>
      </c>
      <c r="E81" s="41">
        <v>21441</v>
      </c>
      <c r="F81" s="41">
        <v>4</v>
      </c>
      <c r="G81" s="45">
        <v>1536</v>
      </c>
      <c r="H81" s="45">
        <v>76</v>
      </c>
      <c r="I81" s="45">
        <v>130</v>
      </c>
    </row>
    <row r="82" spans="2:9" ht="15" customHeight="1" x14ac:dyDescent="0.2">
      <c r="B82" s="27" t="s">
        <v>121</v>
      </c>
      <c r="C82" s="27">
        <v>1</v>
      </c>
      <c r="D82" s="41">
        <v>19330</v>
      </c>
      <c r="E82" s="41">
        <v>16848</v>
      </c>
      <c r="F82" s="41">
        <v>211</v>
      </c>
      <c r="G82" s="45">
        <v>1732</v>
      </c>
      <c r="H82" s="45">
        <v>119</v>
      </c>
      <c r="I82" s="45">
        <v>420</v>
      </c>
    </row>
    <row r="83" spans="2:9" ht="15" customHeight="1" x14ac:dyDescent="0.2">
      <c r="B83" s="27" t="s">
        <v>193</v>
      </c>
      <c r="C83" s="27">
        <v>1</v>
      </c>
      <c r="D83" s="41">
        <v>9795</v>
      </c>
      <c r="E83" s="41">
        <v>9786</v>
      </c>
      <c r="F83" s="41">
        <v>0</v>
      </c>
      <c r="G83" s="45">
        <v>4</v>
      </c>
      <c r="H83" s="45">
        <v>2</v>
      </c>
      <c r="I83" s="45">
        <v>3</v>
      </c>
    </row>
    <row r="84" spans="2:9" ht="15" customHeight="1" x14ac:dyDescent="0.2">
      <c r="B84" s="27" t="s">
        <v>122</v>
      </c>
      <c r="C84" s="27">
        <v>1</v>
      </c>
      <c r="D84" s="41">
        <v>9819</v>
      </c>
      <c r="E84" s="41">
        <v>9035</v>
      </c>
      <c r="F84" s="41">
        <v>65</v>
      </c>
      <c r="G84" s="45">
        <v>600</v>
      </c>
      <c r="H84" s="45">
        <v>15</v>
      </c>
      <c r="I84" s="45">
        <v>104</v>
      </c>
    </row>
    <row r="85" spans="2:9" ht="15" customHeight="1" x14ac:dyDescent="0.2">
      <c r="B85" s="27" t="s">
        <v>123</v>
      </c>
      <c r="C85" s="27">
        <v>2</v>
      </c>
      <c r="D85" s="41">
        <v>32127</v>
      </c>
      <c r="E85" s="41">
        <v>28369</v>
      </c>
      <c r="F85" s="41">
        <v>2384</v>
      </c>
      <c r="G85" s="45">
        <v>1339</v>
      </c>
      <c r="H85" s="45">
        <v>24</v>
      </c>
      <c r="I85" s="45">
        <v>11</v>
      </c>
    </row>
    <row r="86" spans="2:9" ht="15" customHeight="1" x14ac:dyDescent="0.2">
      <c r="B86" s="27" t="s">
        <v>89</v>
      </c>
      <c r="C86" s="27">
        <v>1</v>
      </c>
      <c r="D86" s="41">
        <v>30105</v>
      </c>
      <c r="E86" s="41">
        <v>26690</v>
      </c>
      <c r="F86" s="41">
        <v>1992</v>
      </c>
      <c r="G86" s="45">
        <v>1409</v>
      </c>
      <c r="H86" s="45">
        <v>3</v>
      </c>
      <c r="I86" s="45">
        <v>11</v>
      </c>
    </row>
    <row r="87" spans="2:9" ht="15" customHeight="1" x14ac:dyDescent="0.2">
      <c r="B87" s="27" t="s">
        <v>124</v>
      </c>
      <c r="C87" s="27">
        <v>1</v>
      </c>
      <c r="D87" s="41">
        <v>26054</v>
      </c>
      <c r="E87" s="41">
        <v>23579</v>
      </c>
      <c r="F87" s="41">
        <v>1550</v>
      </c>
      <c r="G87" s="45">
        <v>902</v>
      </c>
      <c r="H87" s="45">
        <v>2</v>
      </c>
      <c r="I87" s="45">
        <v>21</v>
      </c>
    </row>
    <row r="88" spans="2:9" ht="15" customHeight="1" x14ac:dyDescent="0.2">
      <c r="B88" s="27" t="s">
        <v>125</v>
      </c>
      <c r="C88" s="27">
        <v>1</v>
      </c>
      <c r="D88" s="41">
        <f t="shared" ref="D88" si="2">SUM(E88:I88)</f>
        <v>3348</v>
      </c>
      <c r="E88" s="41">
        <v>3343</v>
      </c>
      <c r="F88" s="41">
        <v>0</v>
      </c>
      <c r="G88" s="45">
        <v>5</v>
      </c>
      <c r="H88" s="45">
        <v>0</v>
      </c>
      <c r="I88" s="45">
        <v>0</v>
      </c>
    </row>
    <row r="89" spans="2:9" ht="15" customHeight="1" x14ac:dyDescent="0.2">
      <c r="B89" s="27" t="s">
        <v>126</v>
      </c>
      <c r="C89" s="27">
        <v>1</v>
      </c>
      <c r="D89" s="41">
        <v>37745</v>
      </c>
      <c r="E89" s="41">
        <v>37745</v>
      </c>
      <c r="F89" s="41">
        <v>0</v>
      </c>
      <c r="G89" s="45">
        <v>0</v>
      </c>
      <c r="H89" s="45">
        <v>0</v>
      </c>
      <c r="I89" s="45">
        <v>0</v>
      </c>
    </row>
    <row r="90" spans="2:9" ht="15" customHeight="1" x14ac:dyDescent="0.2">
      <c r="B90" s="27" t="s">
        <v>196</v>
      </c>
      <c r="C90" s="27">
        <v>1</v>
      </c>
      <c r="D90" s="41">
        <v>2183</v>
      </c>
      <c r="E90" s="41">
        <v>1972</v>
      </c>
      <c r="F90" s="41">
        <v>0</v>
      </c>
      <c r="G90" s="45">
        <v>206</v>
      </c>
      <c r="H90" s="45">
        <v>0</v>
      </c>
      <c r="I90" s="45">
        <v>5</v>
      </c>
    </row>
    <row r="91" spans="2:9" ht="15" customHeight="1" x14ac:dyDescent="0.2">
      <c r="B91" s="28" t="s">
        <v>179</v>
      </c>
      <c r="C91" s="70">
        <v>0</v>
      </c>
      <c r="D91" s="20"/>
      <c r="E91" s="20"/>
      <c r="F91" s="20"/>
      <c r="G91" s="45"/>
      <c r="H91" s="45"/>
      <c r="I91" s="45"/>
    </row>
    <row r="92" spans="2:9" ht="15" customHeight="1" x14ac:dyDescent="0.2">
      <c r="B92" s="30"/>
      <c r="C92" s="30"/>
      <c r="D92" s="41"/>
      <c r="E92" s="41"/>
      <c r="F92" s="41"/>
      <c r="G92" s="45"/>
      <c r="H92" s="45"/>
      <c r="I92" s="45"/>
    </row>
    <row r="93" spans="2:9" ht="15" customHeight="1" x14ac:dyDescent="0.2">
      <c r="B93" s="29" t="s">
        <v>127</v>
      </c>
      <c r="C93" s="29"/>
      <c r="D93" s="40">
        <f>SUM(Tabla234569101112131415168[[#This Row],[Libros]:[Otros documentos]])</f>
        <v>3095761</v>
      </c>
      <c r="E93" s="40">
        <f>SUBTOTAL(109,E14:E92)</f>
        <v>2655814</v>
      </c>
      <c r="F93" s="40">
        <f>SUM(F14:F92)</f>
        <v>121669</v>
      </c>
      <c r="G93" s="46">
        <f>SUM(G14:G92)</f>
        <v>154941</v>
      </c>
      <c r="H93" s="46">
        <f>SUM(H14:H92)</f>
        <v>12517</v>
      </c>
      <c r="I93" s="46">
        <f>SUM(I14:I92)</f>
        <v>150820</v>
      </c>
    </row>
    <row r="94" spans="2:9" ht="15" customHeight="1" x14ac:dyDescent="0.2"/>
    <row r="95" spans="2:9" ht="15" customHeight="1" x14ac:dyDescent="0.2"/>
    <row r="96" spans="2:9" ht="15" customHeight="1" x14ac:dyDescent="0.2"/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D12:I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topLeftCell="A59" workbookViewId="0">
      <selection activeCell="F95" sqref="F95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11" width="15.7109375" style="9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54</v>
      </c>
      <c r="C9" s="10"/>
      <c r="D9" s="11"/>
      <c r="E9" s="11"/>
      <c r="F9" s="11"/>
    </row>
    <row r="10" spans="2:11" ht="15" customHeight="1" x14ac:dyDescent="0.25">
      <c r="B10" s="10" t="s">
        <v>201</v>
      </c>
      <c r="C10" s="8"/>
      <c r="D10" s="11"/>
      <c r="E10" s="11"/>
      <c r="F10" s="11"/>
    </row>
    <row r="11" spans="2:11" ht="15" customHeight="1" x14ac:dyDescent="0.25">
      <c r="B11" s="8"/>
      <c r="C11" s="8"/>
      <c r="D11" s="11"/>
      <c r="E11" s="11"/>
      <c r="F11" s="11"/>
    </row>
    <row r="12" spans="2:11" ht="15" customHeight="1" x14ac:dyDescent="0.2">
      <c r="B12" s="12"/>
      <c r="C12" s="12"/>
      <c r="D12" s="11"/>
      <c r="E12" s="90" t="s">
        <v>57</v>
      </c>
      <c r="F12" s="90"/>
      <c r="G12" s="90"/>
      <c r="H12" s="90"/>
      <c r="I12" s="90"/>
      <c r="J12" s="90"/>
      <c r="K12" s="90"/>
    </row>
    <row r="13" spans="2:11" ht="45" customHeight="1" x14ac:dyDescent="0.2">
      <c r="B13" s="13" t="s">
        <v>1</v>
      </c>
      <c r="C13" s="24" t="s">
        <v>154</v>
      </c>
      <c r="D13" s="24" t="s">
        <v>58</v>
      </c>
      <c r="E13" s="24" t="s">
        <v>31</v>
      </c>
      <c r="F13" s="24" t="s">
        <v>39</v>
      </c>
      <c r="G13" s="26" t="s">
        <v>44</v>
      </c>
      <c r="H13" s="26" t="s">
        <v>41</v>
      </c>
      <c r="I13" s="26" t="s">
        <v>59</v>
      </c>
      <c r="J13" s="26" t="s">
        <v>180</v>
      </c>
      <c r="K13" s="26" t="s">
        <v>60</v>
      </c>
    </row>
    <row r="14" spans="2:11" ht="15" customHeight="1" x14ac:dyDescent="0.2">
      <c r="B14" s="27" t="s">
        <v>62</v>
      </c>
      <c r="C14" s="47">
        <v>421</v>
      </c>
      <c r="D14" s="48">
        <v>1414</v>
      </c>
      <c r="E14" s="48">
        <f>SUM(Tabla23456910111213141516817[[#This Row],[Libros]:[Otros documentos]])</f>
        <v>422</v>
      </c>
      <c r="F14" s="48">
        <v>388</v>
      </c>
      <c r="G14" s="45">
        <v>0</v>
      </c>
      <c r="H14" s="45">
        <v>0</v>
      </c>
      <c r="I14" s="45">
        <v>34</v>
      </c>
      <c r="J14" s="45">
        <v>0</v>
      </c>
      <c r="K14" s="45">
        <v>0</v>
      </c>
    </row>
    <row r="15" spans="2:11" ht="15" customHeight="1" x14ac:dyDescent="0.2">
      <c r="B15" s="27" t="s">
        <v>63</v>
      </c>
      <c r="C15" s="47">
        <v>2121</v>
      </c>
      <c r="D15" s="48">
        <v>4756</v>
      </c>
      <c r="E15" s="48">
        <f>SUM(Tabla23456910111213141516817[[#This Row],[Libros]:[Otros documentos]])</f>
        <v>3792</v>
      </c>
      <c r="F15" s="48">
        <v>3789</v>
      </c>
      <c r="G15" s="45">
        <v>0</v>
      </c>
      <c r="H15" s="45">
        <v>0</v>
      </c>
      <c r="I15" s="45">
        <v>3</v>
      </c>
      <c r="J15" s="45">
        <v>0</v>
      </c>
      <c r="K15" s="45">
        <v>0</v>
      </c>
    </row>
    <row r="16" spans="2:11" ht="15" customHeight="1" x14ac:dyDescent="0.2">
      <c r="B16" s="27" t="s">
        <v>174</v>
      </c>
      <c r="C16" s="47">
        <v>0</v>
      </c>
      <c r="D16" s="48">
        <v>0</v>
      </c>
      <c r="E16" s="48">
        <v>0</v>
      </c>
      <c r="F16" s="48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2:11" ht="15" customHeight="1" x14ac:dyDescent="0.2">
      <c r="B17" s="27" t="s">
        <v>64</v>
      </c>
      <c r="C17" s="47">
        <v>37850</v>
      </c>
      <c r="D17" s="48">
        <v>284147</v>
      </c>
      <c r="E17" s="48">
        <f>SUM(Tabla23456910111213141516817[[#This Row],[Libros]:[Otros documentos]])</f>
        <v>103870</v>
      </c>
      <c r="F17" s="48">
        <v>89365</v>
      </c>
      <c r="G17" s="45">
        <v>946</v>
      </c>
      <c r="H17" s="45">
        <v>1671</v>
      </c>
      <c r="I17" s="45">
        <v>11873</v>
      </c>
      <c r="J17" s="45">
        <v>15</v>
      </c>
      <c r="K17" s="45">
        <v>0</v>
      </c>
    </row>
    <row r="18" spans="2:11" ht="15" customHeight="1" x14ac:dyDescent="0.2">
      <c r="B18" s="27" t="s">
        <v>65</v>
      </c>
      <c r="C18" s="47">
        <v>197</v>
      </c>
      <c r="D18" s="48">
        <v>214</v>
      </c>
      <c r="E18" s="48">
        <f>SUM(Tabla23456910111213141516817[[#This Row],[Libros]:[Otros documentos]])</f>
        <v>36</v>
      </c>
      <c r="F18" s="48">
        <v>36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2:11" ht="15" customHeight="1" x14ac:dyDescent="0.2">
      <c r="B19" s="27" t="s">
        <v>66</v>
      </c>
      <c r="C19" s="47">
        <v>830</v>
      </c>
      <c r="D19" s="48">
        <v>463</v>
      </c>
      <c r="E19" s="48">
        <f>SUM(Tabla23456910111213141516817[[#This Row],[Libros]:[Otros documentos]])</f>
        <v>288</v>
      </c>
      <c r="F19" s="48">
        <v>288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</row>
    <row r="20" spans="2:11" ht="15" customHeight="1" x14ac:dyDescent="0.2">
      <c r="B20" s="27" t="s">
        <v>67</v>
      </c>
      <c r="C20" s="47">
        <v>66</v>
      </c>
      <c r="D20" s="48">
        <v>427</v>
      </c>
      <c r="E20" s="48">
        <f>SUM(Tabla23456910111213141516817[[#This Row],[Libros]:[Otros documentos]])</f>
        <v>707</v>
      </c>
      <c r="F20" s="48">
        <v>623</v>
      </c>
      <c r="G20" s="45">
        <v>59</v>
      </c>
      <c r="H20" s="45">
        <v>9</v>
      </c>
      <c r="I20" s="45">
        <v>7</v>
      </c>
      <c r="J20" s="45">
        <v>9</v>
      </c>
      <c r="K20" s="45">
        <v>0</v>
      </c>
    </row>
    <row r="21" spans="2:11" ht="15" customHeight="1" x14ac:dyDescent="0.2">
      <c r="B21" s="27" t="s">
        <v>68</v>
      </c>
      <c r="C21" s="47">
        <v>6</v>
      </c>
      <c r="D21" s="48">
        <v>127</v>
      </c>
      <c r="E21" s="48">
        <f>SUM(Tabla23456910111213141516817[[#This Row],[Libros]:[Otros documentos]])</f>
        <v>134</v>
      </c>
      <c r="F21" s="48">
        <v>134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</row>
    <row r="22" spans="2:11" ht="15" customHeight="1" x14ac:dyDescent="0.2">
      <c r="B22" s="27" t="s">
        <v>69</v>
      </c>
      <c r="C22" s="47">
        <v>196</v>
      </c>
      <c r="D22" s="48">
        <v>600</v>
      </c>
      <c r="E22" s="48">
        <f>SUM(Tabla23456910111213141516817[[#This Row],[Libros]:[Otros documentos]])</f>
        <v>332</v>
      </c>
      <c r="F22" s="48">
        <v>332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</row>
    <row r="23" spans="2:11" ht="15" customHeight="1" x14ac:dyDescent="0.2">
      <c r="B23" s="27" t="s">
        <v>70</v>
      </c>
      <c r="C23" s="47">
        <v>406</v>
      </c>
      <c r="D23" s="48">
        <v>460</v>
      </c>
      <c r="E23" s="48">
        <f>SUM(Tabla23456910111213141516817[[#This Row],[Libros]:[Otros documentos]])</f>
        <v>336</v>
      </c>
      <c r="F23" s="48">
        <v>336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</row>
    <row r="24" spans="2:11" ht="15" customHeight="1" x14ac:dyDescent="0.2">
      <c r="B24" s="27" t="s">
        <v>71</v>
      </c>
      <c r="C24" s="47">
        <v>1947</v>
      </c>
      <c r="D24" s="48">
        <v>597</v>
      </c>
      <c r="E24" s="48">
        <f>SUM(Tabla23456910111213141516817[[#This Row],[Libros]:[Otros documentos]])</f>
        <v>887</v>
      </c>
      <c r="F24" s="48">
        <v>887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</row>
    <row r="25" spans="2:11" ht="15" customHeight="1" x14ac:dyDescent="0.2">
      <c r="B25" s="27" t="s">
        <v>72</v>
      </c>
      <c r="C25" s="47">
        <v>3524</v>
      </c>
      <c r="D25" s="48">
        <v>6570</v>
      </c>
      <c r="E25" s="48">
        <f>SUM(Tabla23456910111213141516817[[#This Row],[Libros]:[Otros documentos]])</f>
        <v>6703</v>
      </c>
      <c r="F25" s="48">
        <v>6253</v>
      </c>
      <c r="G25" s="45">
        <v>210</v>
      </c>
      <c r="H25" s="45">
        <v>31</v>
      </c>
      <c r="I25" s="45">
        <v>209</v>
      </c>
      <c r="J25" s="45">
        <v>0</v>
      </c>
      <c r="K25" s="45">
        <v>0</v>
      </c>
    </row>
    <row r="26" spans="2:11" ht="15" customHeight="1" x14ac:dyDescent="0.2">
      <c r="B26" s="27" t="s">
        <v>73</v>
      </c>
      <c r="C26" s="47">
        <v>273</v>
      </c>
      <c r="D26" s="48">
        <v>251</v>
      </c>
      <c r="E26" s="48">
        <f>SUM(Tabla23456910111213141516817[[#This Row],[Libros]:[Otros documentos]])</f>
        <v>266</v>
      </c>
      <c r="F26" s="48">
        <v>266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</row>
    <row r="27" spans="2:11" ht="15" customHeight="1" x14ac:dyDescent="0.2">
      <c r="B27" s="27" t="s">
        <v>74</v>
      </c>
      <c r="C27" s="47">
        <v>3740</v>
      </c>
      <c r="D27" s="48">
        <v>14223</v>
      </c>
      <c r="E27" s="48">
        <f>SUM(Tabla23456910111213141516817[[#This Row],[Libros]:[Otros documentos]])</f>
        <v>11052</v>
      </c>
      <c r="F27" s="48">
        <v>9371</v>
      </c>
      <c r="G27" s="45">
        <v>31</v>
      </c>
      <c r="H27" s="45">
        <v>186</v>
      </c>
      <c r="I27" s="45">
        <v>1464</v>
      </c>
      <c r="J27" s="45">
        <v>0</v>
      </c>
      <c r="K27" s="45">
        <v>0</v>
      </c>
    </row>
    <row r="28" spans="2:11" ht="15" customHeight="1" x14ac:dyDescent="0.2">
      <c r="B28" s="27" t="s">
        <v>75</v>
      </c>
      <c r="C28" s="47">
        <v>371</v>
      </c>
      <c r="D28" s="48">
        <v>0</v>
      </c>
      <c r="E28" s="48">
        <f>SUM(Tabla23456910111213141516817[[#This Row],[Libros]:[Otros documentos]])</f>
        <v>0</v>
      </c>
      <c r="F28" s="48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</row>
    <row r="29" spans="2:11" ht="15" customHeight="1" x14ac:dyDescent="0.2">
      <c r="B29" s="27" t="s">
        <v>76</v>
      </c>
      <c r="C29" s="47">
        <v>7583</v>
      </c>
      <c r="D29" s="48">
        <v>38152</v>
      </c>
      <c r="E29" s="48">
        <f>SUM(Tabla23456910111213141516817[[#This Row],[Libros]:[Otros documentos]])</f>
        <v>14754</v>
      </c>
      <c r="F29" s="48">
        <v>13915</v>
      </c>
      <c r="G29" s="45">
        <v>421</v>
      </c>
      <c r="H29" s="45">
        <v>141</v>
      </c>
      <c r="I29" s="45">
        <v>260</v>
      </c>
      <c r="J29" s="45">
        <v>10</v>
      </c>
      <c r="K29" s="45">
        <v>7</v>
      </c>
    </row>
    <row r="30" spans="2:11" ht="15" customHeight="1" x14ac:dyDescent="0.2">
      <c r="B30" s="27" t="s">
        <v>77</v>
      </c>
      <c r="C30" s="47">
        <v>2142</v>
      </c>
      <c r="D30" s="48">
        <v>15956</v>
      </c>
      <c r="E30" s="48">
        <f>SUM(Tabla23456910111213141516817[[#This Row],[Libros]:[Otros documentos]])</f>
        <v>5876</v>
      </c>
      <c r="F30" s="48">
        <v>4816</v>
      </c>
      <c r="G30" s="45">
        <v>941</v>
      </c>
      <c r="H30" s="45">
        <v>90</v>
      </c>
      <c r="I30" s="45">
        <v>29</v>
      </c>
      <c r="J30" s="45">
        <v>0</v>
      </c>
      <c r="K30" s="45">
        <v>0</v>
      </c>
    </row>
    <row r="31" spans="2:11" ht="15" customHeight="1" x14ac:dyDescent="0.2">
      <c r="B31" s="27" t="s">
        <v>78</v>
      </c>
      <c r="C31" s="47">
        <v>1572</v>
      </c>
      <c r="D31" s="48">
        <v>7099</v>
      </c>
      <c r="E31" s="48">
        <f>SUM(Tabla23456910111213141516817[[#This Row],[Libros]:[Otros documentos]])</f>
        <v>5816</v>
      </c>
      <c r="F31" s="48">
        <v>5814</v>
      </c>
      <c r="G31" s="45">
        <v>0</v>
      </c>
      <c r="H31" s="45">
        <v>0</v>
      </c>
      <c r="I31" s="45">
        <v>2</v>
      </c>
      <c r="J31" s="45">
        <v>0</v>
      </c>
      <c r="K31" s="45">
        <v>0</v>
      </c>
    </row>
    <row r="32" spans="2:11" ht="15" customHeight="1" x14ac:dyDescent="0.2">
      <c r="B32" s="27" t="s">
        <v>79</v>
      </c>
      <c r="C32" s="47">
        <v>1295</v>
      </c>
      <c r="D32" s="48">
        <v>5217</v>
      </c>
      <c r="E32" s="48">
        <f>SUM(Tabla23456910111213141516817[[#This Row],[Libros]:[Otros documentos]])</f>
        <v>3408</v>
      </c>
      <c r="F32" s="48">
        <v>3408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</row>
    <row r="33" spans="2:11" ht="15" customHeight="1" x14ac:dyDescent="0.2">
      <c r="B33" s="27" t="s">
        <v>80</v>
      </c>
      <c r="C33" s="47">
        <v>4488</v>
      </c>
      <c r="D33" s="48">
        <v>13413</v>
      </c>
      <c r="E33" s="48">
        <f>SUM(Tabla23456910111213141516817[[#This Row],[Libros]:[Otros documentos]])</f>
        <v>9652</v>
      </c>
      <c r="F33" s="48">
        <v>9572</v>
      </c>
      <c r="G33" s="45">
        <v>72</v>
      </c>
      <c r="H33" s="45">
        <v>0</v>
      </c>
      <c r="I33" s="45">
        <v>8</v>
      </c>
      <c r="J33" s="45">
        <v>0</v>
      </c>
      <c r="K33" s="45">
        <v>0</v>
      </c>
    </row>
    <row r="34" spans="2:11" ht="15" customHeight="1" x14ac:dyDescent="0.2">
      <c r="B34" s="68" t="s">
        <v>190</v>
      </c>
      <c r="C34" s="47">
        <v>973</v>
      </c>
      <c r="D34" s="48">
        <v>2709</v>
      </c>
      <c r="E34" s="48">
        <f>SUM(Tabla23456910111213141516817[[#This Row],[Libros]:[Otros documentos]])</f>
        <v>1307</v>
      </c>
      <c r="F34" s="48">
        <v>1295</v>
      </c>
      <c r="G34" s="45">
        <v>0</v>
      </c>
      <c r="H34" s="45">
        <v>1</v>
      </c>
      <c r="I34" s="45">
        <v>11</v>
      </c>
      <c r="J34" s="45">
        <v>0</v>
      </c>
      <c r="K34" s="45">
        <v>0</v>
      </c>
    </row>
    <row r="35" spans="2:11" ht="15" customHeight="1" x14ac:dyDescent="0.2">
      <c r="B35" s="27" t="s">
        <v>81</v>
      </c>
      <c r="C35" s="47">
        <v>86</v>
      </c>
      <c r="D35" s="48">
        <v>628</v>
      </c>
      <c r="E35" s="48">
        <f>SUM(Tabla23456910111213141516817[[#This Row],[Libros]:[Otros documentos]])</f>
        <v>314</v>
      </c>
      <c r="F35" s="48">
        <v>314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</row>
    <row r="36" spans="2:11" ht="15" customHeight="1" x14ac:dyDescent="0.2">
      <c r="B36" s="27" t="s">
        <v>82</v>
      </c>
      <c r="C36" s="47">
        <v>1332</v>
      </c>
      <c r="D36" s="48">
        <v>3128</v>
      </c>
      <c r="E36" s="48">
        <f>SUM(Tabla23456910111213141516817[[#This Row],[Libros]:[Otros documentos]])</f>
        <v>3339</v>
      </c>
      <c r="F36" s="48">
        <v>3335</v>
      </c>
      <c r="G36" s="45">
        <v>0</v>
      </c>
      <c r="H36" s="45">
        <v>0</v>
      </c>
      <c r="I36" s="45">
        <v>4</v>
      </c>
      <c r="J36" s="45">
        <v>0</v>
      </c>
      <c r="K36" s="45">
        <v>0</v>
      </c>
    </row>
    <row r="37" spans="2:11" ht="15" customHeight="1" x14ac:dyDescent="0.2">
      <c r="B37" s="27" t="s">
        <v>83</v>
      </c>
      <c r="C37" s="47">
        <v>394238</v>
      </c>
      <c r="D37" s="48">
        <v>532801</v>
      </c>
      <c r="E37" s="48">
        <f>SUM(Tabla23456910111213141516817[[#This Row],[Libros]:[Otros documentos]])</f>
        <v>258810</v>
      </c>
      <c r="F37" s="48">
        <v>222779</v>
      </c>
      <c r="G37" s="45">
        <v>7284</v>
      </c>
      <c r="H37" s="45">
        <v>6266</v>
      </c>
      <c r="I37" s="45">
        <v>22144</v>
      </c>
      <c r="J37" s="45">
        <v>187</v>
      </c>
      <c r="K37" s="45">
        <v>150</v>
      </c>
    </row>
    <row r="38" spans="2:11" ht="15" customHeight="1" x14ac:dyDescent="0.2">
      <c r="B38" s="27" t="s">
        <v>84</v>
      </c>
      <c r="C38" s="47">
        <v>6028</v>
      </c>
      <c r="D38" s="48">
        <v>25086</v>
      </c>
      <c r="E38" s="48">
        <f>SUM(Tabla23456910111213141516817[[#This Row],[Libros]:[Otros documentos]])</f>
        <v>12255</v>
      </c>
      <c r="F38" s="48">
        <v>10130</v>
      </c>
      <c r="G38" s="45">
        <v>3</v>
      </c>
      <c r="H38" s="45">
        <v>129</v>
      </c>
      <c r="I38" s="45">
        <v>1987</v>
      </c>
      <c r="J38" s="45">
        <v>5</v>
      </c>
      <c r="K38" s="45">
        <v>1</v>
      </c>
    </row>
    <row r="39" spans="2:11" ht="15" customHeight="1" x14ac:dyDescent="0.2">
      <c r="B39" s="27" t="s">
        <v>85</v>
      </c>
      <c r="C39" s="47">
        <v>3680</v>
      </c>
      <c r="D39" s="48">
        <v>35074</v>
      </c>
      <c r="E39" s="48">
        <f>SUM(Tabla23456910111213141516817[[#This Row],[Libros]:[Otros documentos]])</f>
        <v>5901</v>
      </c>
      <c r="F39" s="48">
        <v>5356</v>
      </c>
      <c r="G39" s="45">
        <v>39</v>
      </c>
      <c r="H39" s="45">
        <v>84</v>
      </c>
      <c r="I39" s="45">
        <v>422</v>
      </c>
      <c r="J39" s="45">
        <v>0</v>
      </c>
      <c r="K39" s="45">
        <v>0</v>
      </c>
    </row>
    <row r="40" spans="2:11" ht="15" customHeight="1" x14ac:dyDescent="0.2">
      <c r="B40" s="27" t="s">
        <v>86</v>
      </c>
      <c r="C40" s="47">
        <v>352</v>
      </c>
      <c r="D40" s="48">
        <v>1600</v>
      </c>
      <c r="E40" s="48">
        <f>SUM(Tabla23456910111213141516817[[#This Row],[Libros]:[Otros documentos]])</f>
        <v>1622</v>
      </c>
      <c r="F40" s="48">
        <v>1514</v>
      </c>
      <c r="G40" s="45">
        <v>0</v>
      </c>
      <c r="H40" s="45">
        <v>4</v>
      </c>
      <c r="I40" s="45">
        <v>104</v>
      </c>
      <c r="J40" s="45">
        <v>0</v>
      </c>
      <c r="K40" s="45">
        <v>0</v>
      </c>
    </row>
    <row r="41" spans="2:11" ht="15" customHeight="1" x14ac:dyDescent="0.2">
      <c r="B41" s="27" t="s">
        <v>176</v>
      </c>
      <c r="C41" s="47">
        <v>0</v>
      </c>
      <c r="D41" s="48">
        <v>0</v>
      </c>
      <c r="E41" s="48">
        <f>SUM(Tabla23456910111213141516817[[#This Row],[Libros]:[Otros documentos]])</f>
        <v>0</v>
      </c>
      <c r="F41" s="48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</row>
    <row r="42" spans="2:11" ht="15" customHeight="1" x14ac:dyDescent="0.2">
      <c r="B42" s="27" t="s">
        <v>204</v>
      </c>
      <c r="C42" s="47">
        <v>251</v>
      </c>
      <c r="D42" s="48">
        <v>0</v>
      </c>
      <c r="E42" s="48">
        <f>SUM(Tabla23456910111213141516817[[#This Row],[Libros]:[Otros documentos]])</f>
        <v>0</v>
      </c>
      <c r="F42" s="48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2:11" ht="15" customHeight="1" x14ac:dyDescent="0.2">
      <c r="B43" s="27" t="s">
        <v>177</v>
      </c>
      <c r="C43" s="47">
        <v>0</v>
      </c>
      <c r="D43" s="48">
        <v>0</v>
      </c>
      <c r="E43" s="48">
        <f>SUM(Tabla23456910111213141516817[[#This Row],[Libros]:[Otros documentos]])</f>
        <v>0</v>
      </c>
      <c r="F43" s="48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</row>
    <row r="44" spans="2:11" ht="15" customHeight="1" x14ac:dyDescent="0.2">
      <c r="B44" s="27" t="s">
        <v>87</v>
      </c>
      <c r="C44" s="47">
        <v>10123</v>
      </c>
      <c r="D44" s="48">
        <v>58665</v>
      </c>
      <c r="E44" s="48">
        <f>SUM(Tabla23456910111213141516817[[#This Row],[Libros]:[Otros documentos]])</f>
        <v>13672</v>
      </c>
      <c r="F44" s="48">
        <v>13155</v>
      </c>
      <c r="G44" s="45">
        <v>23</v>
      </c>
      <c r="H44" s="45">
        <v>351</v>
      </c>
      <c r="I44" s="45">
        <v>143</v>
      </c>
      <c r="J44" s="45">
        <v>0</v>
      </c>
      <c r="K44" s="45">
        <v>0</v>
      </c>
    </row>
    <row r="45" spans="2:11" ht="15" customHeight="1" x14ac:dyDescent="0.2">
      <c r="B45" s="27" t="s">
        <v>197</v>
      </c>
      <c r="C45" s="47">
        <v>4356</v>
      </c>
      <c r="D45" s="48">
        <v>14493</v>
      </c>
      <c r="E45" s="48">
        <f>SUM(Tabla23456910111213141516817[[#This Row],[Libros]:[Otros documentos]])</f>
        <v>3729</v>
      </c>
      <c r="F45" s="48">
        <v>3586</v>
      </c>
      <c r="G45" s="45">
        <v>19</v>
      </c>
      <c r="H45" s="45">
        <v>11</v>
      </c>
      <c r="I45" s="45">
        <v>112</v>
      </c>
      <c r="J45" s="45">
        <v>1</v>
      </c>
      <c r="K45" s="45">
        <v>0</v>
      </c>
    </row>
    <row r="46" spans="2:11" ht="15" customHeight="1" x14ac:dyDescent="0.2">
      <c r="B46" s="27" t="s">
        <v>88</v>
      </c>
      <c r="C46" s="47">
        <v>6963</v>
      </c>
      <c r="D46" s="48">
        <v>21199</v>
      </c>
      <c r="E46" s="48">
        <f>SUM(Tabla23456910111213141516817[[#This Row],[Libros]:[Otros documentos]])</f>
        <v>8021</v>
      </c>
      <c r="F46" s="48">
        <v>7732</v>
      </c>
      <c r="G46" s="45">
        <v>173</v>
      </c>
      <c r="H46" s="45">
        <v>61</v>
      </c>
      <c r="I46" s="45">
        <v>55</v>
      </c>
      <c r="J46" s="45">
        <v>0</v>
      </c>
      <c r="K46" s="45">
        <v>0</v>
      </c>
    </row>
    <row r="47" spans="2:11" ht="15" customHeight="1" x14ac:dyDescent="0.2">
      <c r="B47" s="27" t="s">
        <v>90</v>
      </c>
      <c r="C47" s="47">
        <v>5974</v>
      </c>
      <c r="D47" s="48">
        <v>13421</v>
      </c>
      <c r="E47" s="48">
        <f>SUM(Tabla23456910111213141516817[[#This Row],[Libros]:[Otros documentos]])</f>
        <v>18203</v>
      </c>
      <c r="F47" s="48">
        <v>16918</v>
      </c>
      <c r="G47" s="45">
        <v>583</v>
      </c>
      <c r="H47" s="45">
        <v>122</v>
      </c>
      <c r="I47" s="45">
        <v>580</v>
      </c>
      <c r="J47" s="45">
        <v>0</v>
      </c>
      <c r="K47" s="45">
        <v>0</v>
      </c>
    </row>
    <row r="48" spans="2:11" ht="15" customHeight="1" x14ac:dyDescent="0.2">
      <c r="B48" s="27" t="s">
        <v>91</v>
      </c>
      <c r="C48" s="47">
        <v>4431</v>
      </c>
      <c r="D48" s="48">
        <v>21942</v>
      </c>
      <c r="E48" s="48">
        <f>SUM(Tabla23456910111213141516817[[#This Row],[Libros]:[Otros documentos]])</f>
        <v>8133</v>
      </c>
      <c r="F48" s="48">
        <v>7940</v>
      </c>
      <c r="G48" s="45">
        <v>0</v>
      </c>
      <c r="H48" s="45">
        <v>4</v>
      </c>
      <c r="I48" s="45">
        <v>186</v>
      </c>
      <c r="J48" s="45">
        <v>3</v>
      </c>
      <c r="K48" s="45">
        <v>0</v>
      </c>
    </row>
    <row r="49" spans="2:12" ht="15" customHeight="1" x14ac:dyDescent="0.2">
      <c r="B49" s="27" t="s">
        <v>92</v>
      </c>
      <c r="C49" s="47">
        <v>17194</v>
      </c>
      <c r="D49" s="48">
        <v>58024</v>
      </c>
      <c r="E49" s="48">
        <f>SUM(Tabla23456910111213141516817[[#This Row],[Libros]:[Otros documentos]])</f>
        <v>27870</v>
      </c>
      <c r="F49" s="48">
        <v>24836</v>
      </c>
      <c r="G49" s="45">
        <v>459</v>
      </c>
      <c r="H49" s="45">
        <v>364</v>
      </c>
      <c r="I49" s="45">
        <v>2211</v>
      </c>
      <c r="J49" s="45">
        <v>0</v>
      </c>
      <c r="K49" s="45">
        <v>0</v>
      </c>
      <c r="L49" s="60"/>
    </row>
    <row r="50" spans="2:12" ht="15" customHeight="1" x14ac:dyDescent="0.2">
      <c r="B50" s="27" t="s">
        <v>205</v>
      </c>
      <c r="C50" s="47">
        <v>291</v>
      </c>
      <c r="D50" s="48">
        <v>0</v>
      </c>
      <c r="E50" s="48">
        <f>SUM(Tabla23456910111213141516817[[#This Row],[Libros]:[Otros documentos]])</f>
        <v>0</v>
      </c>
      <c r="F50" s="48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</row>
    <row r="51" spans="2:12" ht="15" customHeight="1" x14ac:dyDescent="0.2">
      <c r="B51" s="27" t="s">
        <v>195</v>
      </c>
      <c r="C51" s="47">
        <v>868</v>
      </c>
      <c r="D51" s="48">
        <v>3346</v>
      </c>
      <c r="E51" s="48">
        <f>SUM(Tabla23456910111213141516817[[#This Row],[Libros]:[Otros documentos]])</f>
        <v>3268</v>
      </c>
      <c r="F51" s="48">
        <v>3072</v>
      </c>
      <c r="G51" s="45">
        <v>0</v>
      </c>
      <c r="H51" s="45">
        <v>0</v>
      </c>
      <c r="I51" s="45">
        <v>196</v>
      </c>
      <c r="J51" s="45">
        <v>0</v>
      </c>
      <c r="K51" s="45">
        <v>0</v>
      </c>
    </row>
    <row r="52" spans="2:12" ht="15" customHeight="1" x14ac:dyDescent="0.2">
      <c r="B52" s="27" t="s">
        <v>93</v>
      </c>
      <c r="C52" s="47">
        <v>3314</v>
      </c>
      <c r="D52" s="48">
        <v>9244</v>
      </c>
      <c r="E52" s="48">
        <f>SUM(Tabla23456910111213141516817[[#This Row],[Libros]:[Otros documentos]])</f>
        <v>4800</v>
      </c>
      <c r="F52" s="48">
        <v>4614</v>
      </c>
      <c r="G52" s="45">
        <v>1</v>
      </c>
      <c r="H52" s="45">
        <v>28</v>
      </c>
      <c r="I52" s="45">
        <v>157</v>
      </c>
      <c r="J52" s="45">
        <v>0</v>
      </c>
      <c r="K52" s="45">
        <v>0</v>
      </c>
    </row>
    <row r="53" spans="2:12" ht="15" customHeight="1" x14ac:dyDescent="0.2">
      <c r="B53" s="27" t="s">
        <v>94</v>
      </c>
      <c r="C53" s="47">
        <v>4396</v>
      </c>
      <c r="D53" s="48">
        <v>15461</v>
      </c>
      <c r="E53" s="48">
        <f>SUM(Tabla23456910111213141516817[[#This Row],[Libros]:[Otros documentos]])</f>
        <v>7074</v>
      </c>
      <c r="F53" s="48">
        <v>6822</v>
      </c>
      <c r="G53" s="45">
        <v>103</v>
      </c>
      <c r="H53" s="45">
        <v>50</v>
      </c>
      <c r="I53" s="45">
        <v>98</v>
      </c>
      <c r="J53" s="45">
        <v>1</v>
      </c>
      <c r="K53" s="45">
        <v>0</v>
      </c>
    </row>
    <row r="54" spans="2:12" ht="15" customHeight="1" x14ac:dyDescent="0.2">
      <c r="B54" s="27" t="s">
        <v>95</v>
      </c>
      <c r="C54" s="47">
        <v>2569</v>
      </c>
      <c r="D54" s="48">
        <v>6513</v>
      </c>
      <c r="E54" s="48">
        <f>SUM(Tabla23456910111213141516817[[#This Row],[Libros]:[Otros documentos]])</f>
        <v>5421</v>
      </c>
      <c r="F54" s="48">
        <v>5294</v>
      </c>
      <c r="G54" s="45">
        <v>0</v>
      </c>
      <c r="H54" s="45">
        <v>34</v>
      </c>
      <c r="I54" s="45">
        <v>91</v>
      </c>
      <c r="J54" s="45">
        <v>0</v>
      </c>
      <c r="K54" s="45">
        <v>2</v>
      </c>
    </row>
    <row r="55" spans="2:12" ht="15" customHeight="1" x14ac:dyDescent="0.2">
      <c r="B55" s="27" t="s">
        <v>96</v>
      </c>
      <c r="C55" s="47">
        <v>199</v>
      </c>
      <c r="D55" s="48">
        <v>914</v>
      </c>
      <c r="E55" s="48">
        <f>SUM(Tabla23456910111213141516817[[#This Row],[Libros]:[Otros documentos]])</f>
        <v>358</v>
      </c>
      <c r="F55" s="48">
        <v>358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</row>
    <row r="56" spans="2:12" ht="15" customHeight="1" x14ac:dyDescent="0.2">
      <c r="B56" s="27" t="s">
        <v>97</v>
      </c>
      <c r="C56" s="47">
        <v>113587</v>
      </c>
      <c r="D56" s="48">
        <v>474926</v>
      </c>
      <c r="E56" s="48">
        <f>SUM(Tabla23456910111213141516817[[#This Row],[Libros]:[Otros documentos]])</f>
        <v>208840</v>
      </c>
      <c r="F56" s="48">
        <v>187387</v>
      </c>
      <c r="G56" s="45">
        <v>3546</v>
      </c>
      <c r="H56" s="45">
        <v>2946</v>
      </c>
      <c r="I56" s="45">
        <v>14929</v>
      </c>
      <c r="J56" s="45">
        <v>27</v>
      </c>
      <c r="K56" s="45">
        <v>5</v>
      </c>
    </row>
    <row r="57" spans="2:12" ht="15" customHeight="1" x14ac:dyDescent="0.2">
      <c r="B57" s="27" t="s">
        <v>98</v>
      </c>
      <c r="C57" s="47">
        <v>2037</v>
      </c>
      <c r="D57" s="48">
        <v>6060</v>
      </c>
      <c r="E57" s="48">
        <f>SUM(Tabla23456910111213141516817[[#This Row],[Libros]:[Otros documentos]])</f>
        <v>5863</v>
      </c>
      <c r="F57" s="48">
        <v>5834</v>
      </c>
      <c r="G57" s="45">
        <v>0</v>
      </c>
      <c r="H57" s="45">
        <v>0</v>
      </c>
      <c r="I57" s="45">
        <v>29</v>
      </c>
      <c r="J57" s="45">
        <v>0</v>
      </c>
      <c r="K57" s="45">
        <v>0</v>
      </c>
    </row>
    <row r="58" spans="2:12" ht="15" customHeight="1" x14ac:dyDescent="0.2">
      <c r="B58" s="27" t="s">
        <v>99</v>
      </c>
      <c r="C58" s="47">
        <v>0</v>
      </c>
      <c r="D58" s="48">
        <v>0</v>
      </c>
      <c r="E58" s="48">
        <f>SUM(Tabla23456910111213141516817[[#This Row],[Libros]:[Otros documentos]])</f>
        <v>0</v>
      </c>
      <c r="F58" s="48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</row>
    <row r="59" spans="2:12" ht="15" customHeight="1" x14ac:dyDescent="0.2">
      <c r="B59" s="27" t="s">
        <v>100</v>
      </c>
      <c r="C59" s="47">
        <v>344</v>
      </c>
      <c r="D59" s="48">
        <v>1650</v>
      </c>
      <c r="E59" s="48">
        <f>SUM(Tabla23456910111213141516817[[#This Row],[Libros]:[Otros documentos]])</f>
        <v>731</v>
      </c>
      <c r="F59" s="48">
        <v>726</v>
      </c>
      <c r="G59" s="45">
        <v>0</v>
      </c>
      <c r="H59" s="45">
        <v>0</v>
      </c>
      <c r="I59" s="45">
        <v>5</v>
      </c>
      <c r="J59" s="45">
        <v>0</v>
      </c>
      <c r="K59" s="45">
        <v>0</v>
      </c>
    </row>
    <row r="60" spans="2:12" ht="15" customHeight="1" x14ac:dyDescent="0.2">
      <c r="B60" s="27" t="s">
        <v>101</v>
      </c>
      <c r="C60" s="47">
        <v>0</v>
      </c>
      <c r="D60" s="48">
        <v>0</v>
      </c>
      <c r="E60" s="48">
        <f>SUM(Tabla23456910111213141516817[[#This Row],[Libros]:[Otros documentos]])</f>
        <v>0</v>
      </c>
      <c r="F60" s="48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</row>
    <row r="61" spans="2:12" ht="15" customHeight="1" x14ac:dyDescent="0.2">
      <c r="B61" s="27" t="s">
        <v>102</v>
      </c>
      <c r="C61" s="47">
        <v>3034</v>
      </c>
      <c r="D61" s="48">
        <v>12311</v>
      </c>
      <c r="E61" s="48">
        <f>SUM(Tabla23456910111213141516817[[#This Row],[Libros]:[Otros documentos]])</f>
        <v>8914</v>
      </c>
      <c r="F61" s="48">
        <v>8634</v>
      </c>
      <c r="G61" s="45">
        <v>15</v>
      </c>
      <c r="H61" s="45">
        <v>79</v>
      </c>
      <c r="I61" s="45">
        <v>186</v>
      </c>
      <c r="J61" s="45">
        <v>0</v>
      </c>
      <c r="K61" s="45">
        <v>0</v>
      </c>
    </row>
    <row r="62" spans="2:12" ht="15" customHeight="1" x14ac:dyDescent="0.2">
      <c r="B62" s="27" t="s">
        <v>103</v>
      </c>
      <c r="C62" s="47">
        <v>164</v>
      </c>
      <c r="D62" s="48">
        <v>535</v>
      </c>
      <c r="E62" s="48">
        <f>SUM(Tabla23456910111213141516817[[#This Row],[Libros]:[Otros documentos]])</f>
        <v>439</v>
      </c>
      <c r="F62" s="48">
        <v>439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</row>
    <row r="63" spans="2:12" ht="15" customHeight="1" x14ac:dyDescent="0.2">
      <c r="B63" s="27" t="s">
        <v>104</v>
      </c>
      <c r="C63" s="47">
        <v>3528</v>
      </c>
      <c r="D63" s="48">
        <v>5898</v>
      </c>
      <c r="E63" s="48">
        <f>SUM(Tabla23456910111213141516817[[#This Row],[Libros]:[Otros documentos]])</f>
        <v>2817</v>
      </c>
      <c r="F63" s="48">
        <v>2750</v>
      </c>
      <c r="G63" s="45">
        <v>0</v>
      </c>
      <c r="H63" s="45">
        <v>23</v>
      </c>
      <c r="I63" s="45">
        <v>44</v>
      </c>
      <c r="J63" s="45">
        <v>0</v>
      </c>
      <c r="K63" s="45">
        <v>0</v>
      </c>
    </row>
    <row r="64" spans="2:12" ht="15" customHeight="1" x14ac:dyDescent="0.2">
      <c r="B64" s="27" t="s">
        <v>105</v>
      </c>
      <c r="C64" s="47">
        <v>358</v>
      </c>
      <c r="D64" s="48">
        <v>581</v>
      </c>
      <c r="E64" s="48">
        <f>SUM(Tabla23456910111213141516817[[#This Row],[Libros]:[Otros documentos]])</f>
        <v>232</v>
      </c>
      <c r="F64" s="48">
        <v>232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</row>
    <row r="65" spans="2:11" ht="15" customHeight="1" x14ac:dyDescent="0.2">
      <c r="B65" s="27" t="s">
        <v>106</v>
      </c>
      <c r="C65" s="47">
        <v>106</v>
      </c>
      <c r="D65" s="48">
        <v>518</v>
      </c>
      <c r="E65" s="48">
        <f>SUM(Tabla23456910111213141516817[[#This Row],[Libros]:[Otros documentos]])</f>
        <v>663</v>
      </c>
      <c r="F65" s="48">
        <v>658</v>
      </c>
      <c r="G65" s="45">
        <v>0</v>
      </c>
      <c r="H65" s="45">
        <v>0</v>
      </c>
      <c r="I65" s="45">
        <v>5</v>
      </c>
      <c r="J65" s="45">
        <v>0</v>
      </c>
      <c r="K65" s="45">
        <v>0</v>
      </c>
    </row>
    <row r="66" spans="2:11" ht="15" customHeight="1" x14ac:dyDescent="0.2">
      <c r="B66" s="27" t="s">
        <v>107</v>
      </c>
      <c r="C66" s="47">
        <v>288</v>
      </c>
      <c r="D66" s="48">
        <v>590</v>
      </c>
      <c r="E66" s="48">
        <f>SUM(Tabla23456910111213141516817[[#This Row],[Libros]:[Otros documentos]])</f>
        <v>237</v>
      </c>
      <c r="F66" s="48">
        <v>237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</row>
    <row r="67" spans="2:11" ht="15" customHeight="1" x14ac:dyDescent="0.2">
      <c r="B67" s="27" t="s">
        <v>108</v>
      </c>
      <c r="C67" s="47">
        <v>1729</v>
      </c>
      <c r="D67" s="48">
        <v>4197</v>
      </c>
      <c r="E67" s="48">
        <f>SUM(Tabla23456910111213141516817[[#This Row],[Libros]:[Otros documentos]])</f>
        <v>2879</v>
      </c>
      <c r="F67" s="48">
        <v>2790</v>
      </c>
      <c r="G67" s="45">
        <v>0</v>
      </c>
      <c r="H67" s="45">
        <v>0</v>
      </c>
      <c r="I67" s="45">
        <v>89</v>
      </c>
      <c r="J67" s="45">
        <v>0</v>
      </c>
      <c r="K67" s="45">
        <v>0</v>
      </c>
    </row>
    <row r="68" spans="2:11" ht="15" customHeight="1" x14ac:dyDescent="0.2">
      <c r="B68" s="27" t="s">
        <v>109</v>
      </c>
      <c r="C68" s="47">
        <v>2359</v>
      </c>
      <c r="D68" s="48">
        <v>5281</v>
      </c>
      <c r="E68" s="48">
        <f>SUM(Tabla23456910111213141516817[[#This Row],[Libros]:[Otros documentos]])</f>
        <v>3669</v>
      </c>
      <c r="F68" s="48">
        <v>3509</v>
      </c>
      <c r="G68" s="45">
        <v>116</v>
      </c>
      <c r="H68" s="45">
        <v>37</v>
      </c>
      <c r="I68" s="45">
        <v>7</v>
      </c>
      <c r="J68" s="45">
        <v>0</v>
      </c>
      <c r="K68" s="45">
        <v>0</v>
      </c>
    </row>
    <row r="69" spans="2:11" ht="15" customHeight="1" x14ac:dyDescent="0.2">
      <c r="B69" s="27" t="s">
        <v>110</v>
      </c>
      <c r="C69" s="47">
        <v>486</v>
      </c>
      <c r="D69" s="48">
        <v>2266</v>
      </c>
      <c r="E69" s="48">
        <f>SUM(Tabla23456910111213141516817[[#This Row],[Libros]:[Otros documentos]])</f>
        <v>1853</v>
      </c>
      <c r="F69" s="48">
        <v>1836</v>
      </c>
      <c r="G69" s="45">
        <v>0</v>
      </c>
      <c r="H69" s="45">
        <v>0</v>
      </c>
      <c r="I69" s="45">
        <v>17</v>
      </c>
      <c r="J69" s="45">
        <v>0</v>
      </c>
      <c r="K69" s="45">
        <v>0</v>
      </c>
    </row>
    <row r="70" spans="2:11" ht="15" customHeight="1" x14ac:dyDescent="0.2">
      <c r="B70" s="27" t="s">
        <v>111</v>
      </c>
      <c r="C70" s="47">
        <v>513</v>
      </c>
      <c r="D70" s="48">
        <v>2470</v>
      </c>
      <c r="E70" s="48">
        <f>SUM(Tabla23456910111213141516817[[#This Row],[Libros]:[Otros documentos]])</f>
        <v>1046</v>
      </c>
      <c r="F70" s="48">
        <v>1046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</row>
    <row r="71" spans="2:11" ht="15" customHeight="1" x14ac:dyDescent="0.2">
      <c r="B71" s="27" t="s">
        <v>112</v>
      </c>
      <c r="C71" s="47">
        <v>998</v>
      </c>
      <c r="D71" s="48">
        <v>475</v>
      </c>
      <c r="E71" s="48">
        <f>SUM(Tabla23456910111213141516817[[#This Row],[Libros]:[Otros documentos]])</f>
        <v>738</v>
      </c>
      <c r="F71" s="48">
        <v>738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</row>
    <row r="72" spans="2:11" ht="15" customHeight="1" x14ac:dyDescent="0.2">
      <c r="B72" s="69" t="s">
        <v>178</v>
      </c>
      <c r="C72" s="47">
        <v>65</v>
      </c>
      <c r="D72" s="48">
        <v>0</v>
      </c>
      <c r="E72" s="48">
        <f>SUM(Tabla23456910111213141516817[[#This Row],[Libros]:[Otros documentos]])</f>
        <v>0</v>
      </c>
      <c r="F72" s="48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</row>
    <row r="73" spans="2:11" ht="15" customHeight="1" x14ac:dyDescent="0.2">
      <c r="B73" s="27" t="s">
        <v>113</v>
      </c>
      <c r="C73" s="47">
        <v>6211</v>
      </c>
      <c r="D73" s="48">
        <v>16236</v>
      </c>
      <c r="E73" s="48">
        <f>SUM(Tabla23456910111213141516817[[#This Row],[Libros]:[Otros documentos]])</f>
        <v>6166</v>
      </c>
      <c r="F73" s="48">
        <v>6149</v>
      </c>
      <c r="G73" s="45">
        <v>2</v>
      </c>
      <c r="H73" s="45">
        <v>10</v>
      </c>
      <c r="I73" s="45">
        <v>5</v>
      </c>
      <c r="J73" s="45">
        <v>0</v>
      </c>
      <c r="K73" s="45">
        <v>0</v>
      </c>
    </row>
    <row r="74" spans="2:11" ht="15" customHeight="1" x14ac:dyDescent="0.2">
      <c r="B74" s="27" t="s">
        <v>114</v>
      </c>
      <c r="C74" s="47">
        <v>597</v>
      </c>
      <c r="D74" s="48">
        <v>798</v>
      </c>
      <c r="E74" s="48">
        <f>SUM(Tabla23456910111213141516817[[#This Row],[Libros]:[Otros documentos]])</f>
        <v>652</v>
      </c>
      <c r="F74" s="48">
        <v>538</v>
      </c>
      <c r="G74" s="45">
        <v>114</v>
      </c>
      <c r="H74" s="45">
        <v>0</v>
      </c>
      <c r="I74" s="45">
        <v>0</v>
      </c>
      <c r="J74" s="45">
        <v>0</v>
      </c>
      <c r="K74" s="45">
        <v>0</v>
      </c>
    </row>
    <row r="75" spans="2:11" ht="15" customHeight="1" x14ac:dyDescent="0.2">
      <c r="B75" s="27" t="s">
        <v>115</v>
      </c>
      <c r="C75" s="47">
        <v>0</v>
      </c>
      <c r="D75" s="48">
        <v>0</v>
      </c>
      <c r="E75" s="48">
        <f>SUM(Tabla23456910111213141516817[[#This Row],[Libros]:[Otros documentos]])</f>
        <v>0</v>
      </c>
      <c r="F75" s="48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</row>
    <row r="76" spans="2:11" ht="15" customHeight="1" x14ac:dyDescent="0.2">
      <c r="B76" s="27" t="s">
        <v>175</v>
      </c>
      <c r="C76" s="47">
        <v>0</v>
      </c>
      <c r="D76" s="48">
        <v>0</v>
      </c>
      <c r="E76" s="48">
        <f>SUM(Tabla23456910111213141516817[[#This Row],[Libros]:[Otros documentos]])</f>
        <v>0</v>
      </c>
      <c r="F76" s="48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</row>
    <row r="77" spans="2:11" ht="15" customHeight="1" x14ac:dyDescent="0.2">
      <c r="B77" s="27" t="s">
        <v>116</v>
      </c>
      <c r="C77" s="47">
        <v>205</v>
      </c>
      <c r="D77" s="48">
        <v>817</v>
      </c>
      <c r="E77" s="48">
        <f>SUM(Tabla23456910111213141516817[[#This Row],[Libros]:[Otros documentos]])</f>
        <v>719</v>
      </c>
      <c r="F77" s="48">
        <v>719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</row>
    <row r="78" spans="2:11" ht="15" customHeight="1" x14ac:dyDescent="0.2">
      <c r="B78" s="27" t="s">
        <v>117</v>
      </c>
      <c r="C78" s="47">
        <v>22440</v>
      </c>
      <c r="D78" s="48">
        <v>57514</v>
      </c>
      <c r="E78" s="48">
        <f>SUM(Tabla23456910111213141516817[[#This Row],[Libros]:[Otros documentos]])</f>
        <v>56518</v>
      </c>
      <c r="F78" s="48">
        <v>52691</v>
      </c>
      <c r="G78" s="45">
        <v>338</v>
      </c>
      <c r="H78" s="45">
        <v>197</v>
      </c>
      <c r="I78" s="45">
        <v>3283</v>
      </c>
      <c r="J78" s="45">
        <v>9</v>
      </c>
      <c r="K78" s="45">
        <v>0</v>
      </c>
    </row>
    <row r="79" spans="2:11" ht="15" customHeight="1" x14ac:dyDescent="0.2">
      <c r="B79" s="27" t="s">
        <v>118</v>
      </c>
      <c r="C79" s="47">
        <v>142</v>
      </c>
      <c r="D79" s="48">
        <v>828</v>
      </c>
      <c r="E79" s="48">
        <f>SUM(Tabla23456910111213141516817[[#This Row],[Libros]:[Otros documentos]])</f>
        <v>928</v>
      </c>
      <c r="F79" s="48">
        <v>928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</row>
    <row r="80" spans="2:11" ht="15" customHeight="1" x14ac:dyDescent="0.2">
      <c r="B80" s="27" t="s">
        <v>119</v>
      </c>
      <c r="C80" s="47">
        <v>482</v>
      </c>
      <c r="D80" s="48">
        <v>672</v>
      </c>
      <c r="E80" s="48">
        <f>SUM(Tabla23456910111213141516817[[#This Row],[Libros]:[Otros documentos]])</f>
        <v>375</v>
      </c>
      <c r="F80" s="48">
        <v>364</v>
      </c>
      <c r="G80" s="45">
        <v>0</v>
      </c>
      <c r="H80" s="45">
        <v>0</v>
      </c>
      <c r="I80" s="45">
        <v>11</v>
      </c>
      <c r="J80" s="45">
        <v>0</v>
      </c>
      <c r="K80" s="45">
        <v>0</v>
      </c>
    </row>
    <row r="81" spans="2:11" ht="15" customHeight="1" x14ac:dyDescent="0.2">
      <c r="B81" s="27" t="s">
        <v>120</v>
      </c>
      <c r="C81" s="47">
        <v>1610</v>
      </c>
      <c r="D81" s="48">
        <v>6130</v>
      </c>
      <c r="E81" s="48">
        <f>SUM(Tabla23456910111213141516817[[#This Row],[Libros]:[Otros documentos]])</f>
        <v>5083</v>
      </c>
      <c r="F81" s="48">
        <v>4728</v>
      </c>
      <c r="G81" s="45">
        <v>0</v>
      </c>
      <c r="H81" s="45">
        <v>0</v>
      </c>
      <c r="I81" s="45">
        <v>355</v>
      </c>
      <c r="J81" s="45">
        <v>0</v>
      </c>
      <c r="K81" s="45">
        <v>0</v>
      </c>
    </row>
    <row r="82" spans="2:11" ht="15" customHeight="1" x14ac:dyDescent="0.2">
      <c r="B82" s="27" t="s">
        <v>121</v>
      </c>
      <c r="C82" s="47">
        <v>1698</v>
      </c>
      <c r="D82" s="48">
        <v>6757</v>
      </c>
      <c r="E82" s="48">
        <f>SUM(Tabla23456910111213141516817[[#This Row],[Libros]:[Otros documentos]])</f>
        <v>5324</v>
      </c>
      <c r="F82" s="48">
        <v>5080</v>
      </c>
      <c r="G82" s="45">
        <v>26</v>
      </c>
      <c r="H82" s="45">
        <v>0</v>
      </c>
      <c r="I82" s="45">
        <v>218</v>
      </c>
      <c r="J82" s="45">
        <v>0</v>
      </c>
      <c r="K82" s="45">
        <v>0</v>
      </c>
    </row>
    <row r="83" spans="2:11" ht="15" customHeight="1" x14ac:dyDescent="0.2">
      <c r="B83" s="27" t="s">
        <v>193</v>
      </c>
      <c r="C83" s="47">
        <v>209</v>
      </c>
      <c r="D83" s="48">
        <v>1268</v>
      </c>
      <c r="E83" s="48">
        <f>SUM(Tabla23456910111213141516817[[#This Row],[Libros]:[Otros documentos]])</f>
        <v>1917</v>
      </c>
      <c r="F83" s="48">
        <v>1917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</row>
    <row r="84" spans="2:11" ht="15" customHeight="1" x14ac:dyDescent="0.2">
      <c r="B84" s="27" t="s">
        <v>122</v>
      </c>
      <c r="C84" s="47">
        <v>641</v>
      </c>
      <c r="D84" s="48">
        <v>5794</v>
      </c>
      <c r="E84" s="48">
        <f>SUM(Tabla23456910111213141516817[[#This Row],[Libros]:[Otros documentos]])</f>
        <v>4752</v>
      </c>
      <c r="F84" s="48">
        <v>4242</v>
      </c>
      <c r="G84" s="45">
        <v>457</v>
      </c>
      <c r="H84" s="45">
        <v>0</v>
      </c>
      <c r="I84" s="45">
        <v>53</v>
      </c>
      <c r="J84" s="45">
        <v>0</v>
      </c>
      <c r="K84" s="45">
        <v>0</v>
      </c>
    </row>
    <row r="85" spans="2:11" ht="15" customHeight="1" x14ac:dyDescent="0.2">
      <c r="B85" s="27" t="s">
        <v>123</v>
      </c>
      <c r="C85" s="47">
        <v>2657</v>
      </c>
      <c r="D85" s="48">
        <v>8506</v>
      </c>
      <c r="E85" s="48">
        <f>SUM(Tabla23456910111213141516817[[#This Row],[Libros]:[Otros documentos]])</f>
        <v>4741</v>
      </c>
      <c r="F85" s="48">
        <v>4627</v>
      </c>
      <c r="G85" s="45">
        <v>0</v>
      </c>
      <c r="H85" s="45">
        <v>51</v>
      </c>
      <c r="I85" s="45">
        <v>62</v>
      </c>
      <c r="J85" s="45">
        <v>0</v>
      </c>
      <c r="K85" s="45">
        <v>1</v>
      </c>
    </row>
    <row r="86" spans="2:11" ht="15" customHeight="1" x14ac:dyDescent="0.2">
      <c r="B86" s="27" t="s">
        <v>89</v>
      </c>
      <c r="C86" s="47">
        <v>3552</v>
      </c>
      <c r="D86" s="48">
        <v>6595</v>
      </c>
      <c r="E86" s="48">
        <f>SUM(Tabla23456910111213141516817[[#This Row],[Libros]:[Otros documentos]])</f>
        <v>6049</v>
      </c>
      <c r="F86" s="48">
        <v>5766</v>
      </c>
      <c r="G86" s="45">
        <v>37</v>
      </c>
      <c r="H86" s="45">
        <v>35</v>
      </c>
      <c r="I86" s="45">
        <v>193</v>
      </c>
      <c r="J86" s="45">
        <v>0</v>
      </c>
      <c r="K86" s="45">
        <v>18</v>
      </c>
    </row>
    <row r="87" spans="2:11" ht="15" customHeight="1" x14ac:dyDescent="0.2">
      <c r="B87" s="27" t="s">
        <v>124</v>
      </c>
      <c r="C87" s="47">
        <v>2144</v>
      </c>
      <c r="D87" s="48">
        <v>8464</v>
      </c>
      <c r="E87" s="48">
        <f>SUM(Tabla23456910111213141516817[[#This Row],[Libros]:[Otros documentos]])</f>
        <v>6133</v>
      </c>
      <c r="F87" s="48">
        <v>5812</v>
      </c>
      <c r="G87" s="45">
        <v>32</v>
      </c>
      <c r="H87" s="45">
        <v>10</v>
      </c>
      <c r="I87" s="45">
        <v>279</v>
      </c>
      <c r="J87" s="45">
        <v>0</v>
      </c>
      <c r="K87" s="45">
        <v>0</v>
      </c>
    </row>
    <row r="88" spans="2:11" ht="15" customHeight="1" x14ac:dyDescent="0.2">
      <c r="B88" s="27" t="s">
        <v>125</v>
      </c>
      <c r="C88" s="47">
        <v>0</v>
      </c>
      <c r="D88" s="48">
        <v>0</v>
      </c>
      <c r="E88" s="48">
        <f>SUM(Tabla23456910111213141516817[[#This Row],[Libros]:[Otros documentos]])</f>
        <v>0</v>
      </c>
      <c r="F88" s="48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</row>
    <row r="89" spans="2:11" ht="15" customHeight="1" x14ac:dyDescent="0.2">
      <c r="B89" s="27" t="s">
        <v>126</v>
      </c>
      <c r="C89" s="47">
        <v>2535</v>
      </c>
      <c r="D89" s="48">
        <v>5835</v>
      </c>
      <c r="E89" s="48">
        <f>SUM(Tabla23456910111213141516817[[#This Row],[Libros]:[Otros documentos]])</f>
        <v>9329</v>
      </c>
      <c r="F89" s="48">
        <v>9329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</row>
    <row r="90" spans="2:11" ht="15" customHeight="1" x14ac:dyDescent="0.2">
      <c r="B90" s="27" t="s">
        <v>198</v>
      </c>
      <c r="C90" s="47">
        <v>20</v>
      </c>
      <c r="D90" s="48">
        <v>210</v>
      </c>
      <c r="E90" s="48">
        <f>SUM(Tabla23456910111213141516817[[#This Row],[Libros]:[Otros documentos]])</f>
        <v>144</v>
      </c>
      <c r="F90" s="48">
        <v>144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</row>
    <row r="91" spans="2:11" ht="15" customHeight="1" x14ac:dyDescent="0.2">
      <c r="B91" s="28" t="s">
        <v>179</v>
      </c>
      <c r="C91" s="49">
        <v>0</v>
      </c>
      <c r="D91" s="50">
        <v>0</v>
      </c>
      <c r="E91" s="50">
        <f>SUM(Tabla23456910111213141516817[[#This Row],[Libros]:[Otros documentos]])</f>
        <v>0</v>
      </c>
      <c r="F91" s="50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</row>
    <row r="92" spans="2:11" ht="15" customHeight="1" x14ac:dyDescent="0.2">
      <c r="B92" s="30"/>
      <c r="C92" s="51"/>
      <c r="D92" s="48"/>
      <c r="E92" s="48">
        <f>SUM(Tabla23456910111213141516817[[#This Row],[Libros]:[Otros documentos]])</f>
        <v>0</v>
      </c>
      <c r="F92" s="48"/>
      <c r="G92" s="45"/>
      <c r="H92" s="45"/>
      <c r="I92" s="45"/>
      <c r="J92" s="45"/>
      <c r="K92" s="45"/>
    </row>
    <row r="93" spans="2:11" ht="15" customHeight="1" x14ac:dyDescent="0.2">
      <c r="B93" s="29" t="s">
        <v>127</v>
      </c>
      <c r="C93" s="40">
        <f>SUBTOTAL(109,C14:C92)</f>
        <v>711385</v>
      </c>
      <c r="D93" s="40">
        <f t="shared" ref="D93:K93" si="0">SUM(D14:D91)</f>
        <v>1862516</v>
      </c>
      <c r="E93" s="40">
        <f t="shared" si="0"/>
        <v>900179</v>
      </c>
      <c r="F93" s="40">
        <f t="shared" si="0"/>
        <v>808493</v>
      </c>
      <c r="G93" s="40">
        <f t="shared" si="0"/>
        <v>16050</v>
      </c>
      <c r="H93" s="40">
        <f t="shared" si="0"/>
        <v>13025</v>
      </c>
      <c r="I93" s="40">
        <f t="shared" si="0"/>
        <v>62160</v>
      </c>
      <c r="J93" s="40">
        <f t="shared" si="0"/>
        <v>267</v>
      </c>
      <c r="K93" s="40">
        <f t="shared" si="0"/>
        <v>184</v>
      </c>
    </row>
    <row r="94" spans="2:11" ht="15" customHeight="1" x14ac:dyDescent="0.2">
      <c r="B94" s="27"/>
      <c r="C94" s="47"/>
      <c r="D94" s="48"/>
      <c r="E94" s="48"/>
      <c r="F94" s="48"/>
      <c r="G94" s="45"/>
      <c r="H94" s="45"/>
      <c r="I94" s="45"/>
      <c r="J94" s="45"/>
      <c r="K94" s="45"/>
    </row>
    <row r="95" spans="2:11" ht="15" customHeight="1" x14ac:dyDescent="0.2">
      <c r="C95" s="47"/>
      <c r="D95" s="48"/>
      <c r="E95" s="48"/>
      <c r="F95" s="48"/>
      <c r="G95" s="45"/>
      <c r="H95" s="45"/>
      <c r="I95" s="45"/>
      <c r="J95" s="45"/>
      <c r="K95" s="45"/>
    </row>
    <row r="96" spans="2:11" ht="15" customHeight="1" x14ac:dyDescent="0.2">
      <c r="B96" s="27"/>
      <c r="C96" s="47"/>
      <c r="D96" s="48"/>
      <c r="E96" s="48"/>
      <c r="F96" s="48"/>
      <c r="G96" s="45"/>
      <c r="H96" s="45"/>
      <c r="I96" s="45"/>
      <c r="J96" s="45"/>
      <c r="K96" s="45"/>
    </row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topLeftCell="B1" workbookViewId="0">
      <selection activeCell="E21" sqref="E21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11" width="15.7109375" style="9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187</v>
      </c>
      <c r="C9" s="10"/>
      <c r="D9" s="11"/>
      <c r="E9" s="11"/>
      <c r="F9" s="11"/>
    </row>
    <row r="10" spans="2:11" ht="15" customHeight="1" x14ac:dyDescent="0.2">
      <c r="C10" s="47"/>
      <c r="D10" s="48"/>
      <c r="E10" s="48"/>
      <c r="F10" s="48"/>
      <c r="G10" s="45"/>
      <c r="H10" s="45"/>
      <c r="I10" s="45"/>
      <c r="J10" s="45"/>
      <c r="K10" s="45"/>
    </row>
    <row r="11" spans="2:11" ht="15" customHeight="1" x14ac:dyDescent="0.2">
      <c r="C11" s="47"/>
      <c r="D11" s="48"/>
      <c r="E11" s="48"/>
      <c r="F11" s="48"/>
      <c r="G11" s="45"/>
      <c r="H11" s="45"/>
      <c r="I11" s="45"/>
      <c r="J11" s="45"/>
      <c r="K11" s="45"/>
    </row>
    <row r="12" spans="2:11" ht="15" customHeight="1" x14ac:dyDescent="0.2">
      <c r="C12" s="47"/>
      <c r="D12" s="48"/>
      <c r="E12" s="48"/>
      <c r="F12" s="48"/>
      <c r="G12" s="45"/>
      <c r="H12" s="45"/>
      <c r="I12" s="45"/>
      <c r="J12" s="45"/>
      <c r="K12" s="45"/>
    </row>
    <row r="13" spans="2:11" ht="15" customHeight="1" x14ac:dyDescent="0.2">
      <c r="B13" s="27"/>
      <c r="C13" s="47"/>
      <c r="D13" s="48"/>
      <c r="E13" s="48"/>
      <c r="F13" s="48"/>
      <c r="G13" s="45"/>
      <c r="H13" s="45"/>
      <c r="I13" s="45"/>
      <c r="J13" s="45"/>
      <c r="K13" s="45"/>
    </row>
    <row r="14" spans="2:11" ht="15" customHeight="1" x14ac:dyDescent="0.2">
      <c r="B14" s="7" t="s">
        <v>0</v>
      </c>
      <c r="C14" s="7"/>
    </row>
    <row r="15" spans="2:11" ht="15" customHeight="1" x14ac:dyDescent="0.2"/>
    <row r="16" spans="2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</sheetData>
  <hyperlinks>
    <hyperlink ref="B1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workbookViewId="0">
      <selection activeCell="L12" sqref="L12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27</v>
      </c>
      <c r="C9" s="11"/>
      <c r="D9" s="11"/>
      <c r="E9" s="11"/>
    </row>
    <row r="10" spans="2:10" ht="15" customHeight="1" x14ac:dyDescent="0.25">
      <c r="B10" s="10" t="s">
        <v>188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71" t="s">
        <v>191</v>
      </c>
      <c r="I12" s="71" t="s">
        <v>192</v>
      </c>
      <c r="J12" s="82" t="s">
        <v>199</v>
      </c>
    </row>
    <row r="13" spans="2:10" ht="15" customHeight="1" x14ac:dyDescent="0.2">
      <c r="B13" s="33" t="s">
        <v>133</v>
      </c>
      <c r="C13" s="20">
        <v>609431</v>
      </c>
      <c r="D13" s="20">
        <v>621977</v>
      </c>
      <c r="E13" s="20">
        <v>649082</v>
      </c>
      <c r="F13" s="20">
        <v>664192</v>
      </c>
      <c r="G13" s="20">
        <v>680602</v>
      </c>
      <c r="H13" s="72">
        <v>658146</v>
      </c>
      <c r="I13" s="72">
        <v>687175</v>
      </c>
      <c r="J13" s="20">
        <v>711385</v>
      </c>
    </row>
    <row r="14" spans="2:10" ht="15" customHeight="1" x14ac:dyDescent="0.2">
      <c r="B14" s="16"/>
      <c r="C14" s="17"/>
      <c r="D14" s="17"/>
      <c r="E14" s="17"/>
    </row>
    <row r="15" spans="2:10" ht="15" customHeight="1" x14ac:dyDescent="0.2"/>
    <row r="16" spans="2:10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>
      <c r="B20" s="31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workbookViewId="0">
      <selection activeCell="H21" sqref="H21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27</v>
      </c>
      <c r="C9" s="11"/>
      <c r="D9" s="11"/>
      <c r="E9" s="11"/>
    </row>
    <row r="10" spans="2:10" ht="15" customHeight="1" x14ac:dyDescent="0.25">
      <c r="B10" s="10" t="s">
        <v>32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25" t="s">
        <v>132</v>
      </c>
      <c r="C13" s="20">
        <v>99533</v>
      </c>
      <c r="D13" s="20">
        <v>96467</v>
      </c>
      <c r="E13" s="20">
        <v>91063</v>
      </c>
      <c r="F13" s="45">
        <v>88169</v>
      </c>
      <c r="G13" s="45">
        <v>54136</v>
      </c>
      <c r="H13" s="45">
        <v>50733</v>
      </c>
      <c r="I13" s="45">
        <v>64829</v>
      </c>
      <c r="J13" s="45">
        <v>71689</v>
      </c>
    </row>
    <row r="14" spans="2:10" ht="15" customHeight="1" x14ac:dyDescent="0.2">
      <c r="B14" s="16"/>
      <c r="C14" s="17"/>
      <c r="D14" s="17"/>
      <c r="E14" s="17"/>
    </row>
    <row r="15" spans="2:10" ht="15" customHeight="1" x14ac:dyDescent="0.2"/>
    <row r="16" spans="2:10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1"/>
    </row>
    <row r="21" spans="2:2" ht="15" customHeight="1" x14ac:dyDescent="0.2">
      <c r="B21" s="31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workbookViewId="0">
      <selection activeCell="F6" sqref="F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3" width="13.42578125" style="9" customWidth="1"/>
    <col min="4" max="4" width="13.7109375" style="9" customWidth="1"/>
    <col min="5" max="10" width="12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27</v>
      </c>
      <c r="C9" s="11"/>
      <c r="D9" s="11"/>
      <c r="E9" s="11"/>
    </row>
    <row r="10" spans="2:10" ht="15" customHeight="1" x14ac:dyDescent="0.25">
      <c r="B10" s="10" t="s">
        <v>33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25" t="s">
        <v>31</v>
      </c>
      <c r="C13" s="20">
        <v>2915381</v>
      </c>
      <c r="D13" s="20">
        <v>2863949</v>
      </c>
      <c r="E13" s="20">
        <v>2954659</v>
      </c>
      <c r="F13" s="45">
        <v>2776078</v>
      </c>
      <c r="G13" s="45">
        <v>796114</v>
      </c>
      <c r="H13" s="73">
        <v>1010073</v>
      </c>
      <c r="I13" s="73">
        <v>1618250</v>
      </c>
      <c r="J13" s="73">
        <v>1862516</v>
      </c>
    </row>
    <row r="14" spans="2:10" ht="15" customHeight="1" x14ac:dyDescent="0.2">
      <c r="B14" s="16"/>
      <c r="C14" s="17"/>
      <c r="D14" s="17"/>
      <c r="E14" s="17"/>
    </row>
    <row r="15" spans="2:10" ht="15" customHeight="1" x14ac:dyDescent="0.2">
      <c r="B15" s="9" t="s">
        <v>186</v>
      </c>
    </row>
    <row r="16" spans="2:10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/>
    <row r="21" spans="2:2" ht="15" customHeight="1" x14ac:dyDescent="0.2">
      <c r="B21" s="31"/>
    </row>
    <row r="22" spans="2:2" ht="15" customHeight="1" x14ac:dyDescent="0.2"/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G18" sqref="G18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34</v>
      </c>
      <c r="C9" s="11"/>
      <c r="D9" s="11"/>
      <c r="E9" s="11"/>
    </row>
    <row r="10" spans="2:10" ht="15" customHeight="1" x14ac:dyDescent="0.25">
      <c r="B10" s="10" t="s">
        <v>35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18" t="s">
        <v>36</v>
      </c>
      <c r="C13" s="20">
        <v>2</v>
      </c>
      <c r="D13" s="20">
        <v>2</v>
      </c>
      <c r="E13" s="20">
        <v>2</v>
      </c>
      <c r="F13" s="45">
        <v>2</v>
      </c>
      <c r="G13" s="45">
        <v>2</v>
      </c>
      <c r="H13" s="45">
        <v>2</v>
      </c>
      <c r="I13" s="74">
        <v>2</v>
      </c>
      <c r="J13" s="83">
        <v>2</v>
      </c>
    </row>
    <row r="14" spans="2:10" ht="15" customHeight="1" x14ac:dyDescent="0.2">
      <c r="B14" s="19" t="s">
        <v>37</v>
      </c>
      <c r="C14" s="20">
        <v>131</v>
      </c>
      <c r="D14" s="20">
        <v>131</v>
      </c>
      <c r="E14" s="20">
        <v>129</v>
      </c>
      <c r="F14" s="45">
        <v>124</v>
      </c>
      <c r="G14" s="45">
        <v>122</v>
      </c>
      <c r="H14" s="45">
        <v>118</v>
      </c>
      <c r="I14" s="74">
        <v>124</v>
      </c>
      <c r="J14" s="83">
        <v>124</v>
      </c>
    </row>
    <row r="15" spans="2:10" ht="15" customHeight="1" x14ac:dyDescent="0.2">
      <c r="B15" s="25" t="s">
        <v>31</v>
      </c>
      <c r="C15" s="40">
        <v>133</v>
      </c>
      <c r="D15" s="40">
        <v>133</v>
      </c>
      <c r="E15" s="40">
        <v>131</v>
      </c>
      <c r="F15" s="46">
        <v>126</v>
      </c>
      <c r="G15" s="46">
        <v>124</v>
      </c>
      <c r="H15" s="46">
        <v>120</v>
      </c>
      <c r="I15" s="46">
        <f>SUBTOTAL(109,I13:I14)</f>
        <v>126</v>
      </c>
      <c r="J15" s="46">
        <f>SUBTOTAL(109,J13:J14)</f>
        <v>126</v>
      </c>
    </row>
    <row r="16" spans="2:10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J13" sqref="J13:J18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8" width="15.7109375" style="9" customWidth="1"/>
    <col min="9" max="9" width="15.85546875" style="9" customWidth="1"/>
    <col min="10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34</v>
      </c>
      <c r="C9" s="11"/>
      <c r="D9" s="11"/>
      <c r="E9" s="11"/>
    </row>
    <row r="10" spans="2:10" ht="15" customHeight="1" x14ac:dyDescent="0.25">
      <c r="B10" s="10" t="s">
        <v>38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71" t="s">
        <v>191</v>
      </c>
      <c r="I12" s="71" t="s">
        <v>192</v>
      </c>
      <c r="J12" s="82" t="s">
        <v>199</v>
      </c>
    </row>
    <row r="13" spans="2:10" ht="15" customHeight="1" x14ac:dyDescent="0.2">
      <c r="B13" s="18" t="s">
        <v>39</v>
      </c>
      <c r="C13" s="20">
        <v>58391</v>
      </c>
      <c r="D13" s="20">
        <v>59420</v>
      </c>
      <c r="E13" s="20">
        <v>54032</v>
      </c>
      <c r="F13" s="45">
        <v>54084</v>
      </c>
      <c r="G13" s="45">
        <v>45336</v>
      </c>
      <c r="H13" s="74">
        <v>49204</v>
      </c>
      <c r="I13" s="42">
        <v>66679</v>
      </c>
      <c r="J13" s="42">
        <v>67103</v>
      </c>
    </row>
    <row r="14" spans="2:10" ht="15" customHeight="1" x14ac:dyDescent="0.2">
      <c r="B14" s="19" t="s">
        <v>40</v>
      </c>
      <c r="C14" s="20">
        <v>7210</v>
      </c>
      <c r="D14" s="20">
        <v>7193</v>
      </c>
      <c r="E14" s="20">
        <v>6692</v>
      </c>
      <c r="F14" s="45">
        <v>5077</v>
      </c>
      <c r="G14" s="45">
        <v>5953</v>
      </c>
      <c r="H14" s="74">
        <v>4686</v>
      </c>
      <c r="I14" s="74">
        <v>3412</v>
      </c>
      <c r="J14" s="74">
        <v>2253</v>
      </c>
    </row>
    <row r="15" spans="2:10" ht="15" customHeight="1" x14ac:dyDescent="0.2">
      <c r="B15" s="14" t="s">
        <v>41</v>
      </c>
      <c r="C15" s="20">
        <v>1057</v>
      </c>
      <c r="D15" s="20">
        <v>1655</v>
      </c>
      <c r="E15" s="20">
        <v>1274</v>
      </c>
      <c r="F15" s="45">
        <v>895</v>
      </c>
      <c r="G15" s="45">
        <v>1235</v>
      </c>
      <c r="H15" s="74">
        <v>1126</v>
      </c>
      <c r="I15" s="74">
        <v>1505</v>
      </c>
      <c r="J15" s="74">
        <v>2956</v>
      </c>
    </row>
    <row r="16" spans="2:10" ht="15" customHeight="1" x14ac:dyDescent="0.2">
      <c r="B16" s="23" t="s">
        <v>44</v>
      </c>
      <c r="C16" s="41">
        <v>141</v>
      </c>
      <c r="D16" s="41">
        <v>1792</v>
      </c>
      <c r="E16" s="41">
        <v>2821</v>
      </c>
      <c r="F16" s="45">
        <v>2439</v>
      </c>
      <c r="G16" s="45">
        <v>1432</v>
      </c>
      <c r="H16" s="74">
        <v>1677</v>
      </c>
      <c r="I16" s="76">
        <v>0</v>
      </c>
      <c r="J16" s="76">
        <v>0</v>
      </c>
    </row>
    <row r="17" spans="2:10" ht="15" customHeight="1" x14ac:dyDescent="0.2">
      <c r="B17" s="14" t="s">
        <v>42</v>
      </c>
      <c r="C17" s="20">
        <v>307</v>
      </c>
      <c r="D17" s="20">
        <v>157</v>
      </c>
      <c r="E17" s="20">
        <v>180</v>
      </c>
      <c r="F17" s="45">
        <v>338</v>
      </c>
      <c r="G17" s="45">
        <v>702</v>
      </c>
      <c r="H17" s="74">
        <v>277</v>
      </c>
      <c r="I17" s="76">
        <v>203</v>
      </c>
      <c r="J17" s="76">
        <v>89</v>
      </c>
    </row>
    <row r="18" spans="2:10" ht="15" customHeight="1" x14ac:dyDescent="0.2">
      <c r="B18" s="23" t="s">
        <v>43</v>
      </c>
      <c r="C18" s="41">
        <v>3633</v>
      </c>
      <c r="D18" s="41">
        <v>3606</v>
      </c>
      <c r="E18" s="41">
        <v>8273</v>
      </c>
      <c r="F18" s="45">
        <v>7989</v>
      </c>
      <c r="G18" s="45">
        <v>5663</v>
      </c>
      <c r="H18" s="74">
        <v>297</v>
      </c>
      <c r="I18" s="74">
        <v>3929</v>
      </c>
      <c r="J18" s="74">
        <v>1520</v>
      </c>
    </row>
    <row r="19" spans="2:10" ht="15" customHeight="1" x14ac:dyDescent="0.2">
      <c r="B19" s="25" t="s">
        <v>31</v>
      </c>
      <c r="C19" s="40">
        <v>70739</v>
      </c>
      <c r="D19" s="40">
        <v>73823</v>
      </c>
      <c r="E19" s="40">
        <v>73272</v>
      </c>
      <c r="F19" s="46">
        <v>70822</v>
      </c>
      <c r="G19" s="46">
        <v>60321</v>
      </c>
      <c r="H19" s="46">
        <v>57267</v>
      </c>
      <c r="I19" s="46">
        <f>SUBTOTAL(109,I13:I18)</f>
        <v>75728</v>
      </c>
      <c r="J19" s="46">
        <f>SUBTOTAL(109,J13:J18)</f>
        <v>73921</v>
      </c>
    </row>
    <row r="20" spans="2:10" ht="15" customHeight="1" x14ac:dyDescent="0.2">
      <c r="B20" s="16"/>
      <c r="C20" s="17"/>
      <c r="D20" s="17"/>
      <c r="E20" s="17"/>
    </row>
    <row r="21" spans="2:10" ht="15" customHeight="1" x14ac:dyDescent="0.2">
      <c r="B21" s="31"/>
    </row>
    <row r="22" spans="2:10" ht="15" customHeight="1" x14ac:dyDescent="0.2"/>
    <row r="23" spans="2:10" ht="15" customHeight="1" x14ac:dyDescent="0.2">
      <c r="B23" s="7" t="s">
        <v>0</v>
      </c>
    </row>
    <row r="24" spans="2:10" ht="15" customHeight="1" x14ac:dyDescent="0.2"/>
    <row r="25" spans="2:10" ht="15" customHeight="1" x14ac:dyDescent="0.2"/>
    <row r="26" spans="2:10" ht="15" customHeight="1" x14ac:dyDescent="0.2"/>
    <row r="27" spans="2:10" ht="15" customHeight="1" x14ac:dyDescent="0.2"/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  <row r="32" spans="2:10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zoomScaleNormal="100" workbookViewId="0">
      <selection activeCell="H24" sqref="H24"/>
    </sheetView>
  </sheetViews>
  <sheetFormatPr baseColWidth="10" defaultColWidth="9.140625" defaultRowHeight="12.75" x14ac:dyDescent="0.2"/>
  <cols>
    <col min="1" max="1" width="3.7109375" style="9" customWidth="1"/>
    <col min="2" max="2" width="53.8554687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34</v>
      </c>
      <c r="C9" s="11"/>
      <c r="D9" s="11"/>
      <c r="E9" s="11"/>
    </row>
    <row r="10" spans="2:10" ht="15" customHeight="1" x14ac:dyDescent="0.25">
      <c r="B10" s="10" t="s">
        <v>163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71" t="s">
        <v>192</v>
      </c>
      <c r="J12" s="82" t="s">
        <v>199</v>
      </c>
    </row>
    <row r="13" spans="2:10" ht="15" customHeight="1" x14ac:dyDescent="0.2">
      <c r="B13" s="18" t="s">
        <v>39</v>
      </c>
      <c r="C13" s="42">
        <v>2456438</v>
      </c>
      <c r="D13" s="42">
        <v>2494688</v>
      </c>
      <c r="E13" s="42">
        <v>2517129</v>
      </c>
      <c r="F13" s="45">
        <v>2536904</v>
      </c>
      <c r="G13" s="45">
        <v>2560401</v>
      </c>
      <c r="H13" s="45">
        <v>2586893</v>
      </c>
      <c r="I13" s="42">
        <v>2625853</v>
      </c>
      <c r="J13" s="42">
        <v>2655814</v>
      </c>
    </row>
    <row r="14" spans="2:10" ht="15" customHeight="1" x14ac:dyDescent="0.2">
      <c r="B14" s="19" t="s">
        <v>40</v>
      </c>
      <c r="C14" s="42">
        <v>137165</v>
      </c>
      <c r="D14" s="42">
        <v>142103</v>
      </c>
      <c r="E14" s="42">
        <v>146934</v>
      </c>
      <c r="F14" s="45">
        <v>150314</v>
      </c>
      <c r="G14" s="45">
        <v>154072</v>
      </c>
      <c r="H14" s="45">
        <v>156004</v>
      </c>
      <c r="I14" s="42">
        <v>156645</v>
      </c>
      <c r="J14" s="42">
        <v>154941</v>
      </c>
    </row>
    <row r="15" spans="2:10" ht="15" customHeight="1" x14ac:dyDescent="0.2">
      <c r="B15" s="14" t="s">
        <v>41</v>
      </c>
      <c r="C15" s="42">
        <v>118398</v>
      </c>
      <c r="D15" s="42">
        <v>119467</v>
      </c>
      <c r="E15" s="42">
        <v>119434</v>
      </c>
      <c r="F15" s="45">
        <v>119387</v>
      </c>
      <c r="G15" s="45">
        <v>119119</v>
      </c>
      <c r="H15" s="45">
        <v>119729</v>
      </c>
      <c r="I15" s="42">
        <v>120906</v>
      </c>
      <c r="J15" s="42">
        <v>121669</v>
      </c>
    </row>
    <row r="16" spans="2:10" ht="15" customHeight="1" x14ac:dyDescent="0.2">
      <c r="B16" s="23" t="s">
        <v>44</v>
      </c>
      <c r="C16" s="42">
        <v>75211</v>
      </c>
      <c r="D16" s="42">
        <v>77003</v>
      </c>
      <c r="E16" s="42">
        <v>79824</v>
      </c>
      <c r="F16" s="45">
        <v>82263</v>
      </c>
      <c r="G16" s="45">
        <v>83695</v>
      </c>
      <c r="H16" s="45">
        <v>85372</v>
      </c>
      <c r="I16" s="42">
        <v>83526</v>
      </c>
      <c r="J16" s="42">
        <v>80040</v>
      </c>
    </row>
    <row r="17" spans="2:10" ht="15" customHeight="1" x14ac:dyDescent="0.2">
      <c r="B17" s="14" t="s">
        <v>42</v>
      </c>
      <c r="C17" s="42">
        <v>15324</v>
      </c>
      <c r="D17" s="42">
        <v>13839</v>
      </c>
      <c r="E17" s="42">
        <v>13418</v>
      </c>
      <c r="F17" s="45">
        <v>12974</v>
      </c>
      <c r="G17" s="45">
        <v>13092</v>
      </c>
      <c r="H17" s="45">
        <v>12696</v>
      </c>
      <c r="I17" s="42">
        <v>12604</v>
      </c>
      <c r="J17" s="42">
        <v>12517</v>
      </c>
    </row>
    <row r="18" spans="2:10" ht="15" customHeight="1" x14ac:dyDescent="0.2">
      <c r="B18" s="23" t="s">
        <v>43</v>
      </c>
      <c r="C18" s="42">
        <v>39501</v>
      </c>
      <c r="D18" s="42">
        <v>43107</v>
      </c>
      <c r="E18" s="42">
        <v>51380</v>
      </c>
      <c r="F18" s="45">
        <v>59369</v>
      </c>
      <c r="G18" s="45">
        <v>65032</v>
      </c>
      <c r="H18" s="45">
        <v>65329</v>
      </c>
      <c r="I18" s="42">
        <v>69258</v>
      </c>
      <c r="J18" s="42">
        <v>70780</v>
      </c>
    </row>
    <row r="19" spans="2:10" ht="15" customHeight="1" x14ac:dyDescent="0.2">
      <c r="B19" s="25" t="s">
        <v>31</v>
      </c>
      <c r="C19" s="43">
        <v>2842037</v>
      </c>
      <c r="D19" s="43">
        <v>2890207</v>
      </c>
      <c r="E19" s="43">
        <v>2928119</v>
      </c>
      <c r="F19" s="46">
        <v>2961211</v>
      </c>
      <c r="G19" s="46">
        <v>2995411</v>
      </c>
      <c r="H19" s="46">
        <f>SUM(H13:H18)</f>
        <v>3026023</v>
      </c>
      <c r="I19" s="46">
        <f>SUBTOTAL(109,I13:I18)</f>
        <v>3068792</v>
      </c>
      <c r="J19" s="46">
        <f>SUBTOTAL(109,J13:J18)</f>
        <v>3095761</v>
      </c>
    </row>
    <row r="20" spans="2:10" ht="15" customHeight="1" x14ac:dyDescent="0.2">
      <c r="B20" s="16"/>
      <c r="C20" s="17"/>
      <c r="D20" s="17"/>
      <c r="E20" s="17"/>
    </row>
    <row r="21" spans="2:10" ht="15" customHeight="1" x14ac:dyDescent="0.2"/>
    <row r="22" spans="2:10" ht="15" customHeight="1" x14ac:dyDescent="0.2"/>
    <row r="23" spans="2:10" ht="15" customHeight="1" x14ac:dyDescent="0.2">
      <c r="B23" s="7" t="s">
        <v>0</v>
      </c>
    </row>
    <row r="24" spans="2:10" ht="15" customHeight="1" x14ac:dyDescent="0.2"/>
    <row r="25" spans="2:10" ht="15" customHeight="1" x14ac:dyDescent="0.2"/>
    <row r="26" spans="2:10" ht="15" customHeight="1" x14ac:dyDescent="0.2"/>
    <row r="27" spans="2:10" ht="15" customHeight="1" x14ac:dyDescent="0.2"/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  <row r="32" spans="2:10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showGridLines="0" workbookViewId="0">
      <selection activeCell="H32" sqref="H32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45</v>
      </c>
      <c r="C9" s="11"/>
      <c r="D9" s="11"/>
      <c r="E9" s="11"/>
    </row>
    <row r="10" spans="2:10" ht="15" customHeight="1" x14ac:dyDescent="0.25">
      <c r="B10" s="10" t="s">
        <v>46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15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82" t="s">
        <v>199</v>
      </c>
    </row>
    <row r="13" spans="2:10" ht="15" customHeight="1" x14ac:dyDescent="0.2">
      <c r="B13" s="33" t="s">
        <v>134</v>
      </c>
      <c r="C13" s="20"/>
      <c r="D13" s="20"/>
      <c r="E13" s="20"/>
      <c r="F13" s="54"/>
      <c r="G13" s="54"/>
      <c r="H13" s="54"/>
      <c r="I13" s="75"/>
      <c r="J13" s="75"/>
    </row>
    <row r="14" spans="2:10" ht="15" customHeight="1" x14ac:dyDescent="0.2">
      <c r="B14" s="19" t="s">
        <v>135</v>
      </c>
      <c r="C14" s="42">
        <v>584030</v>
      </c>
      <c r="D14" s="20">
        <v>568040</v>
      </c>
      <c r="E14" s="20">
        <v>531531</v>
      </c>
      <c r="F14" s="45">
        <v>521831</v>
      </c>
      <c r="G14" s="45">
        <v>271130</v>
      </c>
      <c r="H14" s="45">
        <v>360031</v>
      </c>
      <c r="I14" s="45">
        <v>447841</v>
      </c>
      <c r="J14" s="45">
        <v>498158</v>
      </c>
    </row>
    <row r="15" spans="2:10" ht="15" customHeight="1" x14ac:dyDescent="0.2">
      <c r="B15" s="14" t="s">
        <v>136</v>
      </c>
      <c r="C15" s="20">
        <v>140379</v>
      </c>
      <c r="D15" s="20">
        <v>123330</v>
      </c>
      <c r="E15" s="20">
        <v>105349</v>
      </c>
      <c r="F15" s="45">
        <v>98054</v>
      </c>
      <c r="G15" s="45">
        <v>37846</v>
      </c>
      <c r="H15" s="45">
        <v>46098</v>
      </c>
      <c r="I15" s="45">
        <v>47776</v>
      </c>
      <c r="J15" s="45">
        <v>43391</v>
      </c>
    </row>
    <row r="16" spans="2:10" ht="15" customHeight="1" x14ac:dyDescent="0.2">
      <c r="B16" s="23" t="s">
        <v>137</v>
      </c>
      <c r="C16" s="41">
        <v>40073</v>
      </c>
      <c r="D16" s="41">
        <v>34686</v>
      </c>
      <c r="E16" s="41">
        <v>29841</v>
      </c>
      <c r="F16" s="45">
        <v>26473</v>
      </c>
      <c r="G16" s="45">
        <v>8758</v>
      </c>
      <c r="H16" s="45">
        <v>11126</v>
      </c>
      <c r="I16" s="45">
        <v>12614</v>
      </c>
      <c r="J16" s="45">
        <v>12090</v>
      </c>
    </row>
    <row r="17" spans="2:10" ht="15" customHeight="1" x14ac:dyDescent="0.2">
      <c r="B17" s="23" t="s">
        <v>138</v>
      </c>
      <c r="C17" s="41">
        <v>21594</v>
      </c>
      <c r="D17" s="41">
        <v>19899</v>
      </c>
      <c r="E17" s="41">
        <v>18990</v>
      </c>
      <c r="F17" s="45">
        <v>18098</v>
      </c>
      <c r="G17" s="45">
        <v>8220</v>
      </c>
      <c r="H17" s="45">
        <v>11050</v>
      </c>
      <c r="I17" s="45">
        <v>12391</v>
      </c>
      <c r="J17" s="45">
        <v>12268</v>
      </c>
    </row>
    <row r="18" spans="2:10" ht="15" customHeight="1" x14ac:dyDescent="0.2">
      <c r="B18" s="14" t="s">
        <v>139</v>
      </c>
      <c r="C18" s="20">
        <v>1356</v>
      </c>
      <c r="D18" s="20">
        <v>1234</v>
      </c>
      <c r="E18" s="20">
        <v>857</v>
      </c>
      <c r="F18" s="45">
        <v>805</v>
      </c>
      <c r="G18" s="45">
        <v>265</v>
      </c>
      <c r="H18" s="45">
        <v>249</v>
      </c>
      <c r="I18" s="45">
        <v>330</v>
      </c>
      <c r="J18" s="45">
        <v>238</v>
      </c>
    </row>
    <row r="19" spans="2:10" ht="15" customHeight="1" x14ac:dyDescent="0.2">
      <c r="B19" s="23" t="s">
        <v>140</v>
      </c>
      <c r="C19" s="41">
        <v>13</v>
      </c>
      <c r="D19" s="41">
        <v>15</v>
      </c>
      <c r="E19" s="41">
        <v>15</v>
      </c>
      <c r="F19" s="45">
        <v>70</v>
      </c>
      <c r="G19" s="45">
        <v>8</v>
      </c>
      <c r="H19" s="45">
        <v>7</v>
      </c>
      <c r="I19" s="45">
        <v>34</v>
      </c>
      <c r="J19" s="45">
        <v>116</v>
      </c>
    </row>
    <row r="20" spans="2:10" ht="15" customHeight="1" x14ac:dyDescent="0.2">
      <c r="B20" s="63" t="s">
        <v>141</v>
      </c>
      <c r="C20" s="64">
        <v>787445</v>
      </c>
      <c r="D20" s="64">
        <v>747204</v>
      </c>
      <c r="E20" s="64">
        <v>686583</v>
      </c>
      <c r="F20" s="64">
        <v>665331</v>
      </c>
      <c r="G20" s="64">
        <f>SUBTOTAL(109,G13:G19)</f>
        <v>326227</v>
      </c>
      <c r="H20" s="64">
        <f>SUBTOTAL(109,H13:H19)</f>
        <v>428561</v>
      </c>
      <c r="I20" s="64">
        <f>SUBTOTAL(109,I13:I19)</f>
        <v>520986</v>
      </c>
      <c r="J20" s="64">
        <f>SUBTOTAL(109,J13:J19)</f>
        <v>566261</v>
      </c>
    </row>
    <row r="21" spans="2:10" ht="15" customHeight="1" x14ac:dyDescent="0.2">
      <c r="B21" s="33" t="s">
        <v>142</v>
      </c>
      <c r="C21" s="20"/>
      <c r="D21" s="20"/>
      <c r="E21" s="20"/>
      <c r="F21" s="54"/>
      <c r="G21" s="54"/>
      <c r="H21" s="45"/>
      <c r="I21" s="75"/>
      <c r="J21" s="75"/>
    </row>
    <row r="22" spans="2:10" ht="15" customHeight="1" x14ac:dyDescent="0.2">
      <c r="B22" s="34" t="s">
        <v>135</v>
      </c>
      <c r="C22" s="42">
        <v>336766</v>
      </c>
      <c r="D22" s="41">
        <v>328456</v>
      </c>
      <c r="E22" s="41">
        <v>308719</v>
      </c>
      <c r="F22" s="45">
        <v>301936</v>
      </c>
      <c r="G22" s="45">
        <v>139267</v>
      </c>
      <c r="H22" s="45">
        <v>208011</v>
      </c>
      <c r="I22" s="45">
        <v>282841</v>
      </c>
      <c r="J22" s="45">
        <v>310335</v>
      </c>
    </row>
    <row r="23" spans="2:10" ht="15" customHeight="1" x14ac:dyDescent="0.2">
      <c r="B23" s="23" t="s">
        <v>136</v>
      </c>
      <c r="C23" s="41">
        <v>78286</v>
      </c>
      <c r="D23" s="41">
        <v>70175</v>
      </c>
      <c r="E23" s="41">
        <v>59652</v>
      </c>
      <c r="F23" s="45">
        <v>51245</v>
      </c>
      <c r="G23" s="45">
        <v>17589</v>
      </c>
      <c r="H23" s="45">
        <v>18778</v>
      </c>
      <c r="I23" s="45">
        <v>22501</v>
      </c>
      <c r="J23" s="45">
        <v>18769</v>
      </c>
    </row>
    <row r="24" spans="2:10" ht="15" customHeight="1" x14ac:dyDescent="0.2">
      <c r="B24" s="23" t="s">
        <v>137</v>
      </c>
      <c r="C24" s="41">
        <v>4125</v>
      </c>
      <c r="D24" s="41">
        <v>3285</v>
      </c>
      <c r="E24" s="41">
        <v>2671</v>
      </c>
      <c r="F24" s="45">
        <v>2429</v>
      </c>
      <c r="G24" s="45">
        <v>747</v>
      </c>
      <c r="H24" s="45">
        <v>820</v>
      </c>
      <c r="I24" s="45">
        <v>1321</v>
      </c>
      <c r="J24" s="45">
        <v>935</v>
      </c>
    </row>
    <row r="25" spans="2:10" ht="15" customHeight="1" x14ac:dyDescent="0.2">
      <c r="B25" s="23" t="s">
        <v>138</v>
      </c>
      <c r="C25" s="41">
        <v>3483</v>
      </c>
      <c r="D25" s="41">
        <v>3258</v>
      </c>
      <c r="E25" s="41">
        <v>3463</v>
      </c>
      <c r="F25" s="45">
        <v>3707</v>
      </c>
      <c r="G25" s="45">
        <v>1726</v>
      </c>
      <c r="H25" s="45">
        <v>3246</v>
      </c>
      <c r="I25" s="45">
        <v>3672</v>
      </c>
      <c r="J25" s="45">
        <v>3782</v>
      </c>
    </row>
    <row r="26" spans="2:10" ht="15" customHeight="1" x14ac:dyDescent="0.2">
      <c r="B26" s="23" t="s">
        <v>139</v>
      </c>
      <c r="C26" s="41">
        <v>903</v>
      </c>
      <c r="D26" s="41">
        <v>649</v>
      </c>
      <c r="E26" s="41">
        <v>442</v>
      </c>
      <c r="F26" s="45">
        <v>287</v>
      </c>
      <c r="G26" s="45">
        <v>70</v>
      </c>
      <c r="H26" s="45">
        <v>48</v>
      </c>
      <c r="I26" s="45">
        <v>74</v>
      </c>
      <c r="J26" s="45">
        <v>29</v>
      </c>
    </row>
    <row r="27" spans="2:10" ht="15" customHeight="1" x14ac:dyDescent="0.2">
      <c r="B27" s="23" t="s">
        <v>140</v>
      </c>
      <c r="C27" s="41">
        <v>27</v>
      </c>
      <c r="D27" s="41">
        <v>30</v>
      </c>
      <c r="E27" s="41">
        <v>23</v>
      </c>
      <c r="F27" s="45">
        <v>7</v>
      </c>
      <c r="G27" s="45">
        <v>0</v>
      </c>
      <c r="H27" s="45">
        <v>5</v>
      </c>
      <c r="I27" s="45">
        <v>16</v>
      </c>
      <c r="J27" s="45">
        <v>68</v>
      </c>
    </row>
    <row r="28" spans="2:10" ht="15" customHeight="1" x14ac:dyDescent="0.2">
      <c r="B28" s="36" t="s">
        <v>141</v>
      </c>
      <c r="C28" s="44">
        <v>423590</v>
      </c>
      <c r="D28" s="44">
        <v>405853</v>
      </c>
      <c r="E28" s="44">
        <v>374970</v>
      </c>
      <c r="F28" s="46">
        <v>359611</v>
      </c>
      <c r="G28" s="46">
        <v>159399</v>
      </c>
      <c r="H28" s="46">
        <v>230908</v>
      </c>
      <c r="I28" s="46">
        <v>310425</v>
      </c>
      <c r="J28" s="46">
        <f>SUM(J22:J27)</f>
        <v>333918</v>
      </c>
    </row>
    <row r="33" spans="2:2" x14ac:dyDescent="0.2">
      <c r="B33" s="7" t="s">
        <v>0</v>
      </c>
    </row>
    <row r="37" spans="2:2" x14ac:dyDescent="0.2">
      <c r="B37" s="31"/>
    </row>
  </sheetData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showGridLines="0" workbookViewId="0">
      <selection activeCell="H27" sqref="H27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0" width="15.7109375" style="9" customWidth="1"/>
    <col min="11" max="16384" width="9.140625" style="9"/>
  </cols>
  <sheetData>
    <row r="1" spans="2:10" ht="15" customHeight="1" x14ac:dyDescent="0.2"/>
    <row r="2" spans="2:10" ht="15" customHeight="1" x14ac:dyDescent="0.2"/>
    <row r="3" spans="2:10" ht="15" customHeight="1" x14ac:dyDescent="0.2"/>
    <row r="4" spans="2:10" ht="15" customHeight="1" x14ac:dyDescent="0.2"/>
    <row r="5" spans="2:10" ht="15" customHeight="1" x14ac:dyDescent="0.2"/>
    <row r="6" spans="2:10" ht="15" customHeight="1" x14ac:dyDescent="0.2"/>
    <row r="7" spans="2:10" ht="15" customHeight="1" x14ac:dyDescent="0.3">
      <c r="B7" s="2" t="s">
        <v>10</v>
      </c>
    </row>
    <row r="8" spans="2:10" ht="15" customHeight="1" x14ac:dyDescent="0.25">
      <c r="B8" s="10"/>
      <c r="C8" s="11"/>
      <c r="D8" s="11"/>
      <c r="E8" s="11"/>
    </row>
    <row r="9" spans="2:10" ht="15" customHeight="1" x14ac:dyDescent="0.25">
      <c r="B9" s="10" t="s">
        <v>45</v>
      </c>
      <c r="C9" s="11"/>
      <c r="D9" s="11"/>
      <c r="E9" s="11"/>
    </row>
    <row r="10" spans="2:10" ht="15" customHeight="1" x14ac:dyDescent="0.25">
      <c r="B10" s="10" t="s">
        <v>166</v>
      </c>
      <c r="C10" s="11"/>
      <c r="D10" s="11"/>
      <c r="E10" s="11"/>
    </row>
    <row r="11" spans="2:10" ht="15" customHeight="1" x14ac:dyDescent="0.2">
      <c r="B11" s="12"/>
      <c r="C11" s="11"/>
      <c r="D11" s="11"/>
      <c r="E11" s="11"/>
    </row>
    <row r="12" spans="2:10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165</v>
      </c>
      <c r="G12" s="26" t="s">
        <v>184</v>
      </c>
      <c r="H12" s="26" t="s">
        <v>191</v>
      </c>
      <c r="I12" s="26" t="s">
        <v>192</v>
      </c>
      <c r="J12" s="26" t="s">
        <v>199</v>
      </c>
    </row>
    <row r="13" spans="2:10" ht="15" customHeight="1" x14ac:dyDescent="0.2">
      <c r="B13" s="36" t="s">
        <v>167</v>
      </c>
      <c r="C13" s="44">
        <v>8112</v>
      </c>
      <c r="D13" s="44">
        <v>8728</v>
      </c>
      <c r="E13" s="44">
        <v>15674</v>
      </c>
      <c r="F13" s="46">
        <v>21753</v>
      </c>
      <c r="G13" s="46">
        <v>44802</v>
      </c>
      <c r="H13" s="46">
        <v>29553</v>
      </c>
      <c r="I13" s="46">
        <f>SUM(I14:I15)</f>
        <v>35477</v>
      </c>
      <c r="J13" s="46">
        <v>49691</v>
      </c>
    </row>
    <row r="14" spans="2:10" ht="15" customHeight="1" x14ac:dyDescent="0.2">
      <c r="B14" s="18" t="s">
        <v>168</v>
      </c>
      <c r="C14" s="20">
        <v>7902</v>
      </c>
      <c r="D14" s="20">
        <v>8553</v>
      </c>
      <c r="E14" s="20">
        <v>15361</v>
      </c>
      <c r="F14" s="45" t="s">
        <v>171</v>
      </c>
      <c r="G14" s="45"/>
      <c r="H14" s="45"/>
      <c r="I14" s="45">
        <v>33316</v>
      </c>
      <c r="J14" s="45">
        <v>46952</v>
      </c>
    </row>
    <row r="15" spans="2:10" ht="15" customHeight="1" x14ac:dyDescent="0.2">
      <c r="B15" s="55" t="s">
        <v>169</v>
      </c>
      <c r="C15" s="56">
        <v>210</v>
      </c>
      <c r="D15" s="56">
        <v>175</v>
      </c>
      <c r="E15" s="56">
        <v>313</v>
      </c>
      <c r="F15" s="57" t="s">
        <v>171</v>
      </c>
      <c r="G15" s="77"/>
      <c r="H15" s="45"/>
      <c r="I15" s="45">
        <v>2161</v>
      </c>
      <c r="J15" s="45">
        <v>2739</v>
      </c>
    </row>
    <row r="16" spans="2:10" ht="15" customHeight="1" x14ac:dyDescent="0.2">
      <c r="B16" s="36" t="s">
        <v>170</v>
      </c>
      <c r="C16" s="41"/>
      <c r="D16" s="41"/>
      <c r="E16" s="41"/>
      <c r="F16" s="78">
        <v>793</v>
      </c>
      <c r="G16" s="79">
        <v>15458</v>
      </c>
      <c r="H16" s="79">
        <v>8015</v>
      </c>
      <c r="I16" s="79">
        <v>6669</v>
      </c>
      <c r="J16" s="79">
        <v>7672</v>
      </c>
    </row>
    <row r="17" spans="2:10" ht="15" customHeight="1" x14ac:dyDescent="0.2">
      <c r="B17" s="58"/>
      <c r="C17" s="59" t="s">
        <v>171</v>
      </c>
      <c r="D17" s="59" t="s">
        <v>171</v>
      </c>
      <c r="E17" s="59" t="s">
        <v>171</v>
      </c>
      <c r="F17" s="57"/>
      <c r="G17" s="57"/>
      <c r="H17" s="57"/>
      <c r="I17" s="57"/>
      <c r="J17" s="57"/>
    </row>
    <row r="18" spans="2:10" ht="15" customHeight="1" x14ac:dyDescent="0.2">
      <c r="B18" s="25" t="s">
        <v>172</v>
      </c>
      <c r="C18" s="40">
        <v>8112</v>
      </c>
      <c r="D18" s="40">
        <v>8728</v>
      </c>
      <c r="E18" s="40">
        <v>15674</v>
      </c>
      <c r="F18" s="46">
        <v>22546</v>
      </c>
      <c r="G18" s="46">
        <v>60260</v>
      </c>
      <c r="H18" s="46">
        <f>SUM(H13:H17)</f>
        <v>37568</v>
      </c>
      <c r="I18" s="46">
        <v>42146</v>
      </c>
      <c r="J18" s="46">
        <v>57363</v>
      </c>
    </row>
    <row r="19" spans="2:10" ht="15" customHeight="1" x14ac:dyDescent="0.2">
      <c r="B19" s="16"/>
      <c r="C19" s="17"/>
      <c r="D19" s="17"/>
      <c r="E19" s="17"/>
    </row>
    <row r="20" spans="2:10" ht="15" customHeight="1" x14ac:dyDescent="0.2"/>
    <row r="21" spans="2:10" ht="15" customHeight="1" x14ac:dyDescent="0.2"/>
    <row r="22" spans="2:10" ht="15" customHeight="1" x14ac:dyDescent="0.2">
      <c r="B22" s="7" t="s">
        <v>0</v>
      </c>
    </row>
    <row r="23" spans="2:10" ht="15" customHeight="1" x14ac:dyDescent="0.2"/>
    <row r="24" spans="2:10" ht="15" customHeight="1" x14ac:dyDescent="0.2"/>
    <row r="25" spans="2:10" ht="15" customHeight="1" x14ac:dyDescent="0.2"/>
    <row r="26" spans="2:10" ht="15" customHeight="1" x14ac:dyDescent="0.2"/>
    <row r="27" spans="2:10" ht="15" customHeight="1" x14ac:dyDescent="0.2"/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  <row r="32" spans="2:10" ht="15" customHeight="1" x14ac:dyDescent="0.2"/>
  </sheetData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  <vt:lpstr>Nota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2024-05-29T07:16:55Z</cp:lastPrinted>
  <dcterms:created xsi:type="dcterms:W3CDTF">2016-02-11T12:11:12Z</dcterms:created>
  <dcterms:modified xsi:type="dcterms:W3CDTF">2024-06-10T07:22:20Z</dcterms:modified>
</cp:coreProperties>
</file>