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DUCCION ESTADÍSTICA\SAEE\Estadística de bibliotecas en Asturias\2021\"/>
    </mc:Choice>
  </mc:AlternateContent>
  <bookViews>
    <workbookView xWindow="315" yWindow="1140" windowWidth="14940" windowHeight="7875" tabRatio="656"/>
  </bookViews>
  <sheets>
    <sheet name="Índice" sheetId="23" r:id="rId1"/>
    <sheet name="1.1" sheetId="29" r:id="rId2"/>
    <sheet name="1.2" sheetId="37" r:id="rId3"/>
    <sheet name="1.3" sheetId="38" r:id="rId4"/>
    <sheet name="2.1" sheetId="39" r:id="rId5"/>
    <sheet name="2.2" sheetId="40" r:id="rId6"/>
    <sheet name="2.3" sheetId="43" r:id="rId7"/>
    <sheet name="3.1" sheetId="44" r:id="rId8"/>
    <sheet name="3.2" sheetId="45" r:id="rId9"/>
    <sheet name="3.3" sheetId="46" r:id="rId10"/>
    <sheet name="4.1" sheetId="47" r:id="rId11"/>
    <sheet name="4.2" sheetId="48" r:id="rId12"/>
    <sheet name="4.3" sheetId="50" r:id="rId13"/>
    <sheet name="4.4" sheetId="49" r:id="rId14"/>
    <sheet name="5.1" sheetId="51" r:id="rId15"/>
    <sheet name="5.2" sheetId="52" r:id="rId16"/>
    <sheet name="Nota" sheetId="55" r:id="rId17"/>
  </sheets>
  <calcPr calcId="152511"/>
</workbook>
</file>

<file path=xl/calcChain.xml><?xml version="1.0" encoding="utf-8"?>
<calcChain xmlns="http://schemas.openxmlformats.org/spreadsheetml/2006/main">
  <c r="F93" i="52" l="1"/>
  <c r="E15" i="52" l="1"/>
  <c r="E14" i="52"/>
  <c r="I93" i="51"/>
  <c r="H93" i="51"/>
  <c r="G93" i="51"/>
  <c r="F93" i="51"/>
  <c r="E93" i="51"/>
  <c r="D14" i="51"/>
  <c r="D15" i="51"/>
  <c r="D16" i="51"/>
  <c r="D17" i="51"/>
  <c r="D18" i="51"/>
  <c r="D19" i="51"/>
  <c r="D20" i="51"/>
  <c r="D21" i="51"/>
  <c r="D22" i="51"/>
  <c r="D23" i="51"/>
  <c r="D24" i="51"/>
  <c r="D25" i="51"/>
  <c r="D26" i="51"/>
  <c r="D27" i="51"/>
  <c r="D28" i="51"/>
  <c r="D29" i="51"/>
  <c r="D30" i="51"/>
  <c r="D31" i="51"/>
  <c r="D32" i="51"/>
  <c r="D33" i="51"/>
  <c r="D34" i="51"/>
  <c r="D35" i="51"/>
  <c r="D36" i="51"/>
  <c r="D37" i="51"/>
  <c r="D38" i="51"/>
  <c r="D39" i="51"/>
  <c r="D40" i="51"/>
  <c r="D41" i="51"/>
  <c r="D42" i="51"/>
  <c r="D43" i="51"/>
  <c r="D44" i="51"/>
  <c r="D45" i="51"/>
  <c r="D46" i="51"/>
  <c r="D86" i="51"/>
  <c r="D47" i="51"/>
  <c r="D48" i="51"/>
  <c r="D49" i="51"/>
  <c r="D50" i="51"/>
  <c r="D51" i="51"/>
  <c r="D52" i="51"/>
  <c r="D53" i="51"/>
  <c r="D54" i="51"/>
  <c r="D55" i="51"/>
  <c r="D56" i="51"/>
  <c r="D57" i="51"/>
  <c r="D58" i="51"/>
  <c r="D59" i="51"/>
  <c r="D60" i="51"/>
  <c r="D61" i="51"/>
  <c r="D62" i="51"/>
  <c r="D63" i="51"/>
  <c r="D64" i="51"/>
  <c r="D65" i="51"/>
  <c r="D66" i="51"/>
  <c r="D67" i="51"/>
  <c r="D68" i="51"/>
  <c r="D69" i="51"/>
  <c r="D70" i="51"/>
  <c r="D71" i="51"/>
  <c r="D72" i="51"/>
  <c r="D73" i="51"/>
  <c r="D74" i="51"/>
  <c r="D75" i="51"/>
  <c r="D76" i="51"/>
  <c r="D77" i="51"/>
  <c r="D78" i="51"/>
  <c r="D79" i="51"/>
  <c r="D80" i="51"/>
  <c r="D81" i="51"/>
  <c r="D82" i="51"/>
  <c r="D83" i="51"/>
  <c r="D84" i="51"/>
  <c r="D85" i="51"/>
  <c r="D87" i="51"/>
  <c r="D88" i="51"/>
  <c r="D89" i="51"/>
  <c r="D90" i="51"/>
  <c r="D91" i="51"/>
  <c r="D92" i="51"/>
  <c r="D93" i="51" l="1"/>
  <c r="H15" i="46"/>
  <c r="H18" i="45"/>
  <c r="H20" i="44"/>
  <c r="D93" i="52" l="1"/>
  <c r="C93" i="52"/>
  <c r="E93" i="52"/>
  <c r="G93" i="52"/>
  <c r="K93" i="52"/>
  <c r="J93" i="52"/>
  <c r="I93" i="52"/>
  <c r="H93" i="52"/>
  <c r="G15" i="48" l="1"/>
  <c r="G20" i="44"/>
  <c r="D17" i="49" l="1"/>
  <c r="E17" i="49"/>
  <c r="C17" i="49"/>
</calcChain>
</file>

<file path=xl/sharedStrings.xml><?xml version="1.0" encoding="utf-8"?>
<sst xmlns="http://schemas.openxmlformats.org/spreadsheetml/2006/main" count="446" uniqueCount="203">
  <si>
    <t>Volver Índice</t>
  </si>
  <si>
    <t>Columna1</t>
  </si>
  <si>
    <t>1.1</t>
  </si>
  <si>
    <t>1.2</t>
  </si>
  <si>
    <t>1.3</t>
  </si>
  <si>
    <t xml:space="preserve">1. </t>
  </si>
  <si>
    <t xml:space="preserve">2. </t>
  </si>
  <si>
    <t>2.1</t>
  </si>
  <si>
    <t xml:space="preserve">2.2 </t>
  </si>
  <si>
    <t>2.3</t>
  </si>
  <si>
    <t>Estadística de bibliotecas en Asturias</t>
  </si>
  <si>
    <t>Usuarios</t>
  </si>
  <si>
    <t xml:space="preserve">Socios activos </t>
  </si>
  <si>
    <t>Visitantes</t>
  </si>
  <si>
    <t>Bibliotecas según titularidad</t>
  </si>
  <si>
    <t>Fondos totales según tipo de documento</t>
  </si>
  <si>
    <t>Fondos de nueva incorporación según tipo de documento</t>
  </si>
  <si>
    <t>Infraestructuras y fondos bibliográficos</t>
  </si>
  <si>
    <t>3.1</t>
  </si>
  <si>
    <t>Préstamo presencial según tipo de documento</t>
  </si>
  <si>
    <t>3.2</t>
  </si>
  <si>
    <t>Préstamo interbibliotecario</t>
  </si>
  <si>
    <t>3.3</t>
  </si>
  <si>
    <t>3. Actividad de préstamo</t>
  </si>
  <si>
    <t>4.1</t>
  </si>
  <si>
    <t>Actividades culturales por tipo y número de participantes en las mismas</t>
  </si>
  <si>
    <t>Presencia en redes sociales</t>
  </si>
  <si>
    <t>1.  Usuarios</t>
  </si>
  <si>
    <t>2016</t>
  </si>
  <si>
    <t>2017</t>
  </si>
  <si>
    <t>2018</t>
  </si>
  <si>
    <t>Total</t>
  </si>
  <si>
    <t xml:space="preserve">1.2 Socios activos </t>
  </si>
  <si>
    <t>1.3 Visitantes</t>
  </si>
  <si>
    <t>2.  Infraestructuras</t>
  </si>
  <si>
    <t>2.1 Bibliotecas según titularidad</t>
  </si>
  <si>
    <t>Autonómica</t>
  </si>
  <si>
    <t>Municipal</t>
  </si>
  <si>
    <t>2.2 Fondos incorporados en el ejercicio de referencia, según tipo de documento</t>
  </si>
  <si>
    <t>Libros</t>
  </si>
  <si>
    <t>Vídeos</t>
  </si>
  <si>
    <t>Documentos sonoros</t>
  </si>
  <si>
    <t>Documentos electrónicos</t>
  </si>
  <si>
    <t>Otros</t>
  </si>
  <si>
    <t>Publicaciones periódicas</t>
  </si>
  <si>
    <t>3.  Actividad de préstamo</t>
  </si>
  <si>
    <t>3.1 Préstamo presencial, según tipo de documento</t>
  </si>
  <si>
    <t>Consultas en el catálogo de la red</t>
  </si>
  <si>
    <t xml:space="preserve">4.2  </t>
  </si>
  <si>
    <t>Acceso a internet</t>
  </si>
  <si>
    <t>4.1 Consultas en el catálogo de la red</t>
  </si>
  <si>
    <t>4.2 Acceso a internet</t>
  </si>
  <si>
    <t>4.3</t>
  </si>
  <si>
    <t>4.4</t>
  </si>
  <si>
    <t>5. Principales cifras por concejos</t>
  </si>
  <si>
    <t>5.1</t>
  </si>
  <si>
    <t>5.2</t>
  </si>
  <si>
    <t>Préstamo personal</t>
  </si>
  <si>
    <t>Visitas</t>
  </si>
  <si>
    <t>Documentos audiovisuales</t>
  </si>
  <si>
    <t>Otros documentos</t>
  </si>
  <si>
    <t>Fondos</t>
  </si>
  <si>
    <t>Allande</t>
  </si>
  <si>
    <t>Aller</t>
  </si>
  <si>
    <t>Avilés</t>
  </si>
  <si>
    <t>Belmonte de Miranda</t>
  </si>
  <si>
    <t>Bimenes</t>
  </si>
  <si>
    <t>Boal</t>
  </si>
  <si>
    <t>Cabrales (1 cerrada)</t>
  </si>
  <si>
    <t>Cabranes</t>
  </si>
  <si>
    <t>Candamo</t>
  </si>
  <si>
    <t>Cangas de Onís</t>
  </si>
  <si>
    <t>Cangas del Narcea</t>
  </si>
  <si>
    <t>Caravia</t>
  </si>
  <si>
    <t>Carreño</t>
  </si>
  <si>
    <t>Caso (cerrada)</t>
  </si>
  <si>
    <t>Castrillón</t>
  </si>
  <si>
    <t>Castropol</t>
  </si>
  <si>
    <t>Coaña</t>
  </si>
  <si>
    <t>Colunga</t>
  </si>
  <si>
    <t>Corvera de Asturias</t>
  </si>
  <si>
    <t>Degaña</t>
  </si>
  <si>
    <t>Franco, El</t>
  </si>
  <si>
    <t>Gijón</t>
  </si>
  <si>
    <t>Gozón</t>
  </si>
  <si>
    <t>Grado</t>
  </si>
  <si>
    <t>Grandas de Salime</t>
  </si>
  <si>
    <t>Illano</t>
  </si>
  <si>
    <t>Langreo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</si>
  <si>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</si>
  <si>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</si>
  <si>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</si>
  <si>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</si>
  <si>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</si>
  <si>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</si>
  <si>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</si>
  <si>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</si>
  <si>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</si>
  <si>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</si>
  <si>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</si>
  <si>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</si>
  <si>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</si>
  <si>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 (cerradas)</t>
  </si>
  <si>
    <t>Peñamellera Baja</t>
  </si>
  <si>
    <t>Pesoz (cerrada)</t>
  </si>
  <si>
    <t>Piloña</t>
  </si>
  <si>
    <t xml:space="preserve">Ponga 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</si>
  <si>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</si>
  <si>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</si>
  <si>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</si>
  <si>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</si>
  <si>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</si>
  <si>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</si>
  <si>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</si>
  <si>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</si>
  <si>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</si>
  <si>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</si>
  <si>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Tirso de Abres</t>
  </si>
  <si>
    <t>Santa Eulalia de Oscos (cerrada)</t>
  </si>
  <si>
    <t>Sariego</t>
  </si>
  <si>
    <t>Siero</t>
  </si>
  <si>
    <t>Sobrescobio</t>
  </si>
  <si>
    <t>Somiedo</t>
  </si>
  <si>
    <t>Soto del Barco</t>
  </si>
  <si>
    <t>Tapia de Casariego</t>
  </si>
  <si>
    <t>Teverga</t>
  </si>
  <si>
    <t>Tineo</t>
  </si>
  <si>
    <t>Vegadeo</t>
  </si>
  <si>
    <t>Villanueva de Oscos (cerrada)</t>
  </si>
  <si>
    <t>Villaviciosa</t>
  </si>
  <si>
    <t>Total Asturias</t>
  </si>
  <si>
    <t>Puntos de servicio y fondos de la red de bibliotecas públicas</t>
  </si>
  <si>
    <t xml:space="preserve">Número de visitantes y préstamo personal de la red de bibliotecas públicas </t>
  </si>
  <si>
    <t>4. Otros servicios</t>
  </si>
  <si>
    <t>Visualizaciones</t>
  </si>
  <si>
    <t>Total socios activos</t>
  </si>
  <si>
    <t>Total documentos de acceso</t>
  </si>
  <si>
    <t>Préstamo adultos</t>
  </si>
  <si>
    <t xml:space="preserve">    Libros</t>
  </si>
  <si>
    <t xml:space="preserve">    Vídeos</t>
  </si>
  <si>
    <t xml:space="preserve">    Documentos sonoros</t>
  </si>
  <si>
    <t xml:space="preserve">    Publicaciones periódicas</t>
  </si>
  <si>
    <t xml:space="preserve">    Documentos electrónicos</t>
  </si>
  <si>
    <t xml:space="preserve">    Otros materiales</t>
  </si>
  <si>
    <t xml:space="preserve">    Total</t>
  </si>
  <si>
    <t>Préstamo infantil</t>
  </si>
  <si>
    <t>Préstamos efectuados</t>
  </si>
  <si>
    <t>Préstamos recibidos</t>
  </si>
  <si>
    <t>Consultas del catálogo en línea (OPAC)</t>
  </si>
  <si>
    <t>Total acceso</t>
  </si>
  <si>
    <t>4.3 Presencia en internet y redes sociales</t>
  </si>
  <si>
    <t>4.4 Actividades culturales</t>
  </si>
  <si>
    <t>ACTIVIDADES ORGANIZADAS POR LAS BIBLIOTECAS</t>
  </si>
  <si>
    <t xml:space="preserve">    Número de actividades </t>
  </si>
  <si>
    <t xml:space="preserve">    Número de asistentes adultos</t>
  </si>
  <si>
    <t>TOTAL ACTIVIDADES</t>
  </si>
  <si>
    <t>ACTIVIDADES ORGANIZADAS POR TERCEROS</t>
  </si>
  <si>
    <t>Socios / Documentos de acceso</t>
  </si>
  <si>
    <t>Visitas página web</t>
  </si>
  <si>
    <t>Visitas Blogs</t>
  </si>
  <si>
    <t>Número de seguidores en redes sociales:</t>
  </si>
  <si>
    <t xml:space="preserve">    Facebook</t>
  </si>
  <si>
    <t xml:space="preserve">    Twitter</t>
  </si>
  <si>
    <t xml:space="preserve">    Otras</t>
  </si>
  <si>
    <t xml:space="preserve">   Número de asistentes infantil</t>
  </si>
  <si>
    <t xml:space="preserve">   Número de asistentes total</t>
  </si>
  <si>
    <t>2.3 Fondos totales, según tipo de documento</t>
  </si>
  <si>
    <t>3.3 Préstamo interbibliotecario</t>
  </si>
  <si>
    <t>2019</t>
  </si>
  <si>
    <t>3.2 Préstamo digital</t>
  </si>
  <si>
    <t>Préstamo a través de eBiblio Asturias (libros, revistas, etc.)</t>
  </si>
  <si>
    <t xml:space="preserve">    Adulto </t>
  </si>
  <si>
    <t xml:space="preserve">    Infantil</t>
  </si>
  <si>
    <t>Préstamo a través de e-Film Asturies (contenidos audiovisuales)</t>
  </si>
  <si>
    <t>-</t>
  </si>
  <si>
    <t>Total préstamo digital</t>
  </si>
  <si>
    <t>Préstamo digital</t>
  </si>
  <si>
    <t>Amieva (cerrada)</t>
  </si>
  <si>
    <t>Santo Adriano (cerrada)</t>
  </si>
  <si>
    <t>Ibias (no tiene)</t>
  </si>
  <si>
    <t>Illas (no tiene)</t>
  </si>
  <si>
    <t>San Martín de Oscos  (cerrada)</t>
  </si>
  <si>
    <t>Villayón (no tiene)</t>
  </si>
  <si>
    <t>Yernes y Tameza (no tiene)</t>
  </si>
  <si>
    <t xml:space="preserve">Documentos electrónicos </t>
  </si>
  <si>
    <t>Número de sesiones  conexión WIFI</t>
  </si>
  <si>
    <t>Sesiones adultos</t>
  </si>
  <si>
    <t xml:space="preserve">Sesiones infantil </t>
  </si>
  <si>
    <t>2020</t>
  </si>
  <si>
    <t xml:space="preserve">Socios (carnés de lector único y tarjetas ciudadanas) </t>
  </si>
  <si>
    <t>Nota: Durante el ejercicio 2020 las bibliotecas permanecieron cerradas desde mediados de marzo hasta junio</t>
  </si>
  <si>
    <t>Nota</t>
  </si>
  <si>
    <t xml:space="preserve">1.1 Socios (carnés de lector único y tarjetas ciudadanas) </t>
  </si>
  <si>
    <t>Puntos de servicio</t>
  </si>
  <si>
    <t xml:space="preserve">Cudillero </t>
  </si>
  <si>
    <t>2021</t>
  </si>
  <si>
    <t>5.1 Puntos de servicio y fondos de la red de bibliotecas públicas del Principado de Asturias. 2021</t>
  </si>
  <si>
    <t>Laviana (2 cerradas)</t>
  </si>
  <si>
    <t xml:space="preserve">Taramundi </t>
  </si>
  <si>
    <t>5.2 Número de visitantes y préstamo personal de la red de bibliotecas públicas del Principado de Asturias. 2021</t>
  </si>
  <si>
    <t>En febrero se redujo la cuarentena de los documentos prestados de 15 a 3 días, para eliminarla en de forma definitiva en octubre. En ese mes también se recuperaron los servicios de prensa y revistas, el acceso a Internet y el aforo en las salas, así como en las actividades.</t>
  </si>
  <si>
    <t xml:space="preserve">Durante el ejercicio 2021 los servicios bibliotecarios siguieron condicionados por la evolución de la pandemia, con las sucesivas escaladas y desescaladas, y las diferentes normas sanitarias dictadas. </t>
  </si>
  <si>
    <t xml:space="preserve">A primeros de año sólo se realizaron los préstamos y devoluciones de los documentos, pero sin libre acceso a las estanterías. Posteriormente se permitió la consulta en sala.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</si>
</sst>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rgb="FF0070C0"/>
      </top>
      <bottom style="thin">
        <color rgb="FF0070C0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  <xf numFmtId="0" fontId="8" fillId="0" borderId="0"/>
  </cellStyleXfs>
  <cellXfs count="79">
    <xf numFmtId="0" fontId="0" fillId="0" borderId="0" xfId="0"/>
    <xf numFmtId="0" fontId="8" fillId="2" borderId="0" xfId="6" applyFill="1"/>
    <xf numFmtId="0" fontId="9" fillId="2" borderId="0" xfId="6" applyFont="1" applyFill="1"/>
    <xf numFmtId="0" fontId="10" fillId="2" borderId="0" xfId="6" applyFont="1" applyFill="1"/>
    <xf numFmtId="0" fontId="1" fillId="2" borderId="0" xfId="6" applyFont="1" applyFill="1"/>
    <xf numFmtId="0" fontId="11" fillId="2" borderId="0" xfId="6" applyFont="1" applyFill="1"/>
    <xf numFmtId="0" fontId="7" fillId="2" borderId="0" xfId="6" applyFont="1" applyFill="1"/>
    <xf numFmtId="0" fontId="11" fillId="0" borderId="0" xfId="6" applyFont="1" applyFill="1" applyAlignment="1">
      <alignment horizontal="right"/>
    </xf>
    <xf numFmtId="0" fontId="14" fillId="0" borderId="0" xfId="7" applyFont="1"/>
    <xf numFmtId="0" fontId="13" fillId="0" borderId="0" xfId="7" applyFill="1"/>
    <xf numFmtId="0" fontId="12" fillId="0" borderId="0" xfId="8" applyFont="1"/>
    <xf numFmtId="0" fontId="11" fillId="0" borderId="0" xfId="8" applyFont="1" applyFill="1"/>
    <xf numFmtId="0" fontId="16" fillId="0" borderId="0" xfId="8" applyFont="1" applyFill="1"/>
    <xf numFmtId="0" fontId="18" fillId="0" borderId="0" xfId="8" applyFont="1" applyFill="1"/>
    <xf numFmtId="0" fontId="17" fillId="0" borderId="0" xfId="8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left" vertical="top" wrapText="1"/>
    </xf>
    <xf numFmtId="4" fontId="16" fillId="0" borderId="0" xfId="8" applyNumberFormat="1" applyFont="1" applyFill="1" applyBorder="1" applyAlignment="1">
      <alignment vertical="top" wrapText="1"/>
    </xf>
    <xf numFmtId="0" fontId="15" fillId="0" borderId="0" xfId="8" applyFont="1" applyFill="1" applyAlignment="1">
      <alignment horizontal="left" vertical="top"/>
    </xf>
    <xf numFmtId="0" fontId="15" fillId="0" borderId="0" xfId="8" applyFont="1" applyFill="1"/>
    <xf numFmtId="17" fontId="15" fillId="0" borderId="0" xfId="8" quotePrefix="1" applyNumberFormat="1" applyFont="1" applyFill="1" applyBorder="1" applyAlignment="1">
      <alignment horizontal="left" vertical="top" wrapText="1"/>
    </xf>
    <xf numFmtId="0" fontId="15" fillId="0" borderId="0" xfId="8" quotePrefix="1" applyFont="1" applyFill="1" applyBorder="1" applyAlignment="1">
      <alignment horizontal="left" vertical="top" wrapText="1"/>
    </xf>
    <xf numFmtId="3" fontId="15" fillId="0" borderId="0" xfId="8" applyNumberFormat="1" applyFont="1" applyFill="1" applyBorder="1" applyAlignment="1">
      <alignment vertical="top" wrapText="1"/>
    </xf>
    <xf numFmtId="0" fontId="19" fillId="2" borderId="0" xfId="6" applyFont="1" applyFill="1"/>
    <xf numFmtId="0" fontId="13" fillId="2" borderId="0" xfId="7" applyFill="1"/>
    <xf numFmtId="0" fontId="15" fillId="0" borderId="0" xfId="3" applyFont="1" applyFill="1" applyAlignment="1">
      <alignment horizontal="left" vertical="top" wrapText="1"/>
    </xf>
    <xf numFmtId="0" fontId="16" fillId="0" borderId="0" xfId="8" applyNumberFormat="1" applyFont="1" applyFill="1" applyBorder="1" applyAlignment="1">
      <alignment horizontal="center" vertical="center" wrapText="1"/>
    </xf>
    <xf numFmtId="0" fontId="16" fillId="0" borderId="0" xfId="8" applyFont="1" applyFill="1" applyBorder="1" applyAlignment="1">
      <alignment horizontal="left" vertical="top" wrapText="1"/>
    </xf>
    <xf numFmtId="0" fontId="16" fillId="0" borderId="0" xfId="3" applyFont="1" applyFill="1" applyAlignment="1">
      <alignment horizontal="center" vertical="center" wrapText="1"/>
    </xf>
    <xf numFmtId="0" fontId="15" fillId="0" borderId="0" xfId="3" applyFont="1" applyFill="1" applyAlignment="1">
      <alignment horizontal="left" wrapText="1"/>
    </xf>
    <xf numFmtId="17" fontId="15" fillId="0" borderId="0" xfId="8" quotePrefix="1" applyNumberFormat="1" applyFont="1" applyFill="1" applyBorder="1" applyAlignment="1">
      <alignment horizontal="left" wrapText="1"/>
    </xf>
    <xf numFmtId="0" fontId="16" fillId="0" borderId="0" xfId="8" applyFont="1" applyFill="1" applyBorder="1" applyAlignment="1">
      <alignment horizontal="left" wrapText="1"/>
    </xf>
    <xf numFmtId="0" fontId="15" fillId="0" borderId="0" xfId="3" quotePrefix="1" applyFont="1" applyFill="1" applyAlignment="1">
      <alignment horizontal="left" wrapText="1"/>
    </xf>
    <xf numFmtId="0" fontId="21" fillId="0" borderId="0" xfId="8" applyFont="1"/>
    <xf numFmtId="0" fontId="22" fillId="0" borderId="0" xfId="8" applyFont="1" applyFill="1"/>
    <xf numFmtId="17" fontId="16" fillId="0" borderId="0" xfId="8" quotePrefix="1" applyNumberFormat="1" applyFont="1" applyFill="1" applyBorder="1" applyAlignment="1">
      <alignment horizontal="left" vertical="top" wrapText="1"/>
    </xf>
    <xf numFmtId="0" fontId="15" fillId="0" borderId="0" xfId="3" quotePrefix="1" applyFont="1" applyFill="1" applyAlignment="1">
      <alignment horizontal="left" vertical="top" wrapText="1"/>
    </xf>
    <xf numFmtId="0" fontId="16" fillId="0" borderId="0" xfId="3" quotePrefix="1" applyFont="1" applyFill="1" applyAlignment="1">
      <alignment horizontal="left" vertical="top" wrapText="1"/>
    </xf>
    <xf numFmtId="0" fontId="16" fillId="0" borderId="0" xfId="3" applyFont="1" applyFill="1" applyAlignment="1">
      <alignment horizontal="left" vertical="top" wrapText="1"/>
    </xf>
    <xf numFmtId="0" fontId="23" fillId="2" borderId="0" xfId="6" applyFont="1" applyFill="1"/>
    <xf numFmtId="0" fontId="16" fillId="0" borderId="0" xfId="8" quotePrefix="1" applyFont="1" applyFill="1" applyBorder="1" applyAlignment="1">
      <alignment horizontal="left" vertical="top" wrapText="1"/>
    </xf>
    <xf numFmtId="0" fontId="21" fillId="0" borderId="0" xfId="8" applyFont="1" applyBorder="1"/>
    <xf numFmtId="3" fontId="16" fillId="0" borderId="0" xfId="8" applyNumberFormat="1" applyFont="1" applyFill="1" applyBorder="1" applyAlignment="1">
      <alignment vertical="top" wrapText="1"/>
    </xf>
    <xf numFmtId="3" fontId="15" fillId="0" borderId="0" xfId="3" applyNumberFormat="1" applyFont="1" applyFill="1" applyAlignment="1">
      <alignment vertical="top" wrapText="1"/>
    </xf>
    <xf numFmtId="3" fontId="24" fillId="0" borderId="0" xfId="8" applyNumberFormat="1" applyFont="1"/>
    <xf numFmtId="3" fontId="25" fillId="0" borderId="0" xfId="8" applyNumberFormat="1" applyFont="1"/>
    <xf numFmtId="3" fontId="16" fillId="0" borderId="0" xfId="3" applyNumberFormat="1" applyFont="1" applyFill="1" applyAlignment="1">
      <alignment vertical="top" wrapText="1"/>
    </xf>
    <xf numFmtId="3" fontId="20" fillId="0" borderId="0" xfId="3" applyNumberFormat="1" applyFont="1" applyFill="1" applyAlignment="1">
      <alignment horizontal="right" vertical="top" wrapText="1"/>
    </xf>
    <xf numFmtId="3" fontId="26" fillId="0" borderId="0" xfId="3" applyNumberFormat="1" applyFont="1" applyFill="1" applyAlignment="1">
      <alignment horizontal="right" vertical="top" wrapText="1"/>
    </xf>
    <xf numFmtId="3" fontId="15" fillId="0" borderId="0" xfId="3" applyNumberFormat="1" applyFont="1" applyFill="1" applyAlignment="1">
      <alignment horizontal="right" wrapText="1"/>
    </xf>
    <xf numFmtId="3" fontId="15" fillId="0" borderId="0" xfId="3" applyNumberFormat="1" applyFont="1" applyFill="1" applyAlignment="1">
      <alignment horizontal="right" vertical="top" wrapText="1"/>
    </xf>
    <xf numFmtId="3" fontId="15" fillId="0" borderId="0" xfId="8" quotePrefix="1" applyNumberFormat="1" applyFont="1" applyFill="1" applyBorder="1" applyAlignment="1">
      <alignment horizontal="right" wrapText="1"/>
    </xf>
    <xf numFmtId="3" fontId="15" fillId="0" borderId="0" xfId="8" applyNumberFormat="1" applyFont="1" applyFill="1" applyBorder="1" applyAlignment="1">
      <alignment horizontal="right" vertical="top" wrapText="1"/>
    </xf>
    <xf numFmtId="3" fontId="15" fillId="0" borderId="0" xfId="3" quotePrefix="1" applyNumberFormat="1" applyFont="1" applyFill="1" applyAlignment="1">
      <alignment horizontal="right" wrapText="1"/>
    </xf>
    <xf numFmtId="0" fontId="15" fillId="0" borderId="0" xfId="3" quotePrefix="1" applyFont="1" applyFill="1" applyBorder="1" applyAlignment="1">
      <alignment horizontal="left" vertical="top" wrapText="1"/>
    </xf>
    <xf numFmtId="3" fontId="15" fillId="0" borderId="0" xfId="3" applyNumberFormat="1" applyFont="1" applyFill="1" applyBorder="1" applyAlignment="1">
      <alignment vertical="top" wrapText="1"/>
    </xf>
    <xf numFmtId="4" fontId="20" fillId="0" borderId="0" xfId="3" applyNumberFormat="1" applyFont="1" applyFill="1" applyAlignment="1">
      <alignment horizontal="right" vertical="top" wrapText="1"/>
    </xf>
    <xf numFmtId="0" fontId="15" fillId="0" borderId="2" xfId="8" quotePrefix="1" applyFont="1" applyFill="1" applyBorder="1" applyAlignment="1">
      <alignment horizontal="left" vertical="top" wrapText="1"/>
    </xf>
    <xf numFmtId="3" fontId="15" fillId="0" borderId="2" xfId="8" applyNumberFormat="1" applyFont="1" applyFill="1" applyBorder="1" applyAlignment="1">
      <alignment vertical="top" wrapText="1"/>
    </xf>
    <xf numFmtId="3" fontId="20" fillId="0" borderId="2" xfId="3" applyNumberFormat="1" applyFont="1" applyFill="1" applyBorder="1" applyAlignment="1">
      <alignment horizontal="right" vertical="top" wrapText="1"/>
    </xf>
    <xf numFmtId="0" fontId="15" fillId="0" borderId="2" xfId="3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horizontal="right" vertical="top" wrapText="1"/>
    </xf>
    <xf numFmtId="0" fontId="15" fillId="0" borderId="0" xfId="8" applyFont="1"/>
    <xf numFmtId="0" fontId="15" fillId="0" borderId="3" xfId="3" applyFont="1" applyFill="1" applyBorder="1" applyAlignment="1">
      <alignment horizontal="left" vertical="top" wrapText="1"/>
    </xf>
    <xf numFmtId="3" fontId="15" fillId="0" borderId="3" xfId="3" applyNumberFormat="1" applyFont="1" applyFill="1" applyBorder="1" applyAlignment="1">
      <alignment vertical="top" wrapText="1"/>
    </xf>
    <xf numFmtId="0" fontId="16" fillId="0" borderId="2" xfId="3" applyFont="1" applyFill="1" applyBorder="1" applyAlignment="1">
      <alignment horizontal="left" vertical="top" wrapText="1"/>
    </xf>
    <xf numFmtId="3" fontId="16" fillId="0" borderId="2" xfId="3" applyNumberFormat="1" applyFont="1" applyFill="1" applyBorder="1" applyAlignment="1">
      <alignment vertical="top" wrapText="1"/>
    </xf>
    <xf numFmtId="3" fontId="16" fillId="0" borderId="2" xfId="8" applyNumberFormat="1" applyFont="1" applyFill="1" applyBorder="1" applyAlignment="1">
      <alignment vertical="top" wrapText="1"/>
    </xf>
    <xf numFmtId="0" fontId="15" fillId="0" borderId="2" xfId="3" quotePrefix="1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vertical="top" wrapText="1"/>
    </xf>
    <xf numFmtId="0" fontId="15" fillId="3" borderId="0" xfId="3" applyNumberFormat="1" applyFont="1" applyFill="1" applyBorder="1" applyAlignment="1">
      <alignment horizontal="left" wrapText="1"/>
    </xf>
    <xf numFmtId="0" fontId="15" fillId="0" borderId="0" xfId="3" applyNumberFormat="1" applyFont="1" applyBorder="1" applyAlignment="1">
      <alignment horizontal="left" wrapText="1"/>
    </xf>
    <xf numFmtId="0" fontId="15" fillId="0" borderId="0" xfId="8" quotePrefix="1" applyNumberFormat="1" applyFont="1" applyFill="1" applyBorder="1" applyAlignment="1">
      <alignment horizontal="left" wrapText="1"/>
    </xf>
    <xf numFmtId="0" fontId="28" fillId="0" borderId="0" xfId="3" applyFont="1" applyFill="1" applyAlignment="1">
      <alignment horizontal="center" vertical="center" wrapText="1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top" wrapText="1"/>
    </xf>
    <xf numFmtId="3" fontId="27" fillId="0" borderId="0" xfId="3" applyNumberFormat="1" applyFont="1" applyFill="1" applyAlignment="1">
      <alignment horizontal="right" vertical="top" wrapText="1"/>
    </xf>
    <xf numFmtId="0" fontId="15" fillId="0" borderId="0" xfId="3" applyNumberFormat="1" applyFont="1" applyFill="1" applyBorder="1" applyAlignment="1">
      <alignment horizontal="left" wrapText="1"/>
    </xf>
    <xf numFmtId="0" fontId="16" fillId="0" borderId="4" xfId="8" applyNumberFormat="1" applyFont="1" applyBorder="1" applyAlignment="1">
      <alignment horizontal="center" vertical="center" wrapText="1"/>
    </xf>
    <xf numFmtId="0" fontId="16" fillId="0" borderId="1" xfId="8" applyNumberFormat="1" applyFont="1" applyBorder="1" applyAlignment="1">
      <alignment horizontal="center" vertical="center" wrapText="1"/>
    </xf>
  </cellXfs>
  <cellStyles count="9">
    <cellStyle name="Hipervínculo" xfId="7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8"/>
    <cellStyle name="Normal 3" xfId="6"/>
    <cellStyle name="Normal 7" xfId="5"/>
  </cellStyles>
  <dxfs count="1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127142</xdr:colOff>
      <xdr:row>0</xdr:row>
      <xdr:rowOff>97387</xdr:rowOff>
    </xdr:from>
    <xdr:to>
      <xdr:col>3</xdr:col>
      <xdr:colOff>3170117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576375" cy="541917"/>
          <a:chOff x="3266" y="926"/>
          <a:chExt cx="6390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0</xdr:rowOff>
    </xdr:from>
    <xdr:to>
      <xdr:col>1</xdr:col>
      <xdr:colOff>3566850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38125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152460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124260" cy="541917"/>
          <a:chOff x="3266" y="926"/>
          <a:chExt cx="429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4046" cy="4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 flipV="1">
            <a:off x="3268" y="1409"/>
            <a:ext cx="4031" cy="2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4240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40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lliingüística y turismo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2:H13" totalsRowShown="0" headerRowDxfId="138" dataDxfId="137" headerRowCellStyle="Normal 2" dataCellStyle="Normal 2">
  <tableColumns count="7">
    <tableColumn id="1" name="Columna1" dataDxfId="136" dataCellStyle="Normal 2"/>
    <tableColumn id="2" name="2016" dataDxfId="135" dataCellStyle="Normal 2"/>
    <tableColumn id="3" name="2017" dataDxfId="134" dataCellStyle="Normal 2"/>
    <tableColumn id="4" name="2018" dataDxfId="133" dataCellStyle="Normal 2"/>
    <tableColumn id="5" name="2019" dataDxfId="132" dataCellStyle="Normal 2 3"/>
    <tableColumn id="6" name="2020" dataDxfId="131" dataCellStyle="Normal 2 3"/>
    <tableColumn id="7" name="2021" dataDxfId="130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2" name="Tabla23456910111213" displayName="Tabla23456910111213" ref="B12:H14" totalsRowShown="0" headerRowDxfId="57" dataDxfId="56" headerRowCellStyle="Normal 2" dataCellStyle="Normal 2">
  <tableColumns count="7">
    <tableColumn id="1" name="Columna1" dataDxfId="55" dataCellStyle="Normal 2"/>
    <tableColumn id="2" name="2016" dataDxfId="54" dataCellStyle="Normal 2"/>
    <tableColumn id="3" name="2017" dataDxfId="53" dataCellStyle="Normal 2"/>
    <tableColumn id="4" name="2018" dataDxfId="52" dataCellStyle="Normal 2"/>
    <tableColumn id="5" name="2019" dataDxfId="51" dataCellStyle="Normal 2"/>
    <tableColumn id="6" name="2020" dataDxfId="50" dataCellStyle="Normal 2"/>
    <tableColumn id="7" name="2021" dataDxfId="49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3" name="Tabla2345691011121314" displayName="Tabla2345691011121314" ref="B12:H17" totalsRowShown="0" headerRowDxfId="48" dataDxfId="47" headerRowCellStyle="Normal 2" dataCellStyle="Normal 2">
  <tableColumns count="7">
    <tableColumn id="1" name="Columna1" dataDxfId="46" dataCellStyle="Normal 2"/>
    <tableColumn id="2" name="2016" dataDxfId="45" dataCellStyle="Normal 2"/>
    <tableColumn id="3" name="2017" dataDxfId="44" dataCellStyle="Normal 2"/>
    <tableColumn id="4" name="2018" dataDxfId="43" dataCellStyle="Normal 2"/>
    <tableColumn id="5" name="2019" dataDxfId="42" dataCellStyle="Normal 2"/>
    <tableColumn id="6" name="2020" dataDxfId="41" dataCellStyle="Normal 2"/>
    <tableColumn id="7" name="2021" dataDxfId="40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5" name="Tabla23456910111213141516" displayName="Tabla23456910111213141516" ref="B12:H20" totalsRowShown="0" headerRowDxfId="39" dataDxfId="38" headerRowCellStyle="Normal 2" dataCellStyle="Normal 2">
  <tableColumns count="7">
    <tableColumn id="1" name="Columna1" dataDxfId="37" dataCellStyle="Normal 2"/>
    <tableColumn id="2" name="2016" dataDxfId="36" dataCellStyle="Normal 2"/>
    <tableColumn id="3" name="2017" dataDxfId="35" dataCellStyle="Normal 2"/>
    <tableColumn id="4" name="2018" dataDxfId="34" dataCellStyle="Normal 2"/>
    <tableColumn id="5" name="2019" dataDxfId="33" dataCellStyle="Normal 2"/>
    <tableColumn id="6" name="2020" dataDxfId="32" dataCellStyle="Normal 2"/>
    <tableColumn id="7" name="2021" dataDxfId="31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8" name="Tabla23456910111213141519" displayName="Tabla23456910111213141519" ref="B12:H21" totalsRowShown="0" headerRowDxfId="30" dataDxfId="29" headerRowCellStyle="Normal 2" dataCellStyle="Normal 2">
  <tableColumns count="7">
    <tableColumn id="1" name="Columna1" dataDxfId="28" dataCellStyle="Normal 2"/>
    <tableColumn id="2" name="2016" dataDxfId="27" dataCellStyle="Normal 2"/>
    <tableColumn id="3" name="2017" dataDxfId="26" dataCellStyle="Normal 2"/>
    <tableColumn id="4" name="2018" dataDxfId="25" dataCellStyle="Normal 2"/>
    <tableColumn id="5" name="2019" dataDxfId="24" dataCellStyle="Normal 2"/>
    <tableColumn id="6" name="2020" dataDxfId="23" dataCellStyle="Normal 2"/>
    <tableColumn id="7" name="2021" dataDxfId="22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7" name="Tabla234569101112131415168" displayName="Tabla234569101112131415168" ref="B13:I93" totalsRowShown="0" headerRowDxfId="21" dataDxfId="20" headerRowCellStyle="Normal 2" dataCellStyle="Normal 2">
  <tableColumns count="8">
    <tableColumn id="1" name="Columna1" dataDxfId="19" dataCellStyle="Normal 2"/>
    <tableColumn id="8" name="Puntos de servicio" dataDxfId="18" dataCellStyle="Normal 2"/>
    <tableColumn id="2" name="Total" dataDxfId="17" dataCellStyle="Normal 2">
      <calculatedColumnFormula>SUM(Tabla234569101112131415168[[#This Row],[Libros]:[Otros documentos]])</calculatedColumnFormula>
    </tableColumn>
    <tableColumn id="3" name="Libros" dataDxfId="16" dataCellStyle="Normal 2"/>
    <tableColumn id="4" name="Documentos sonoros" dataDxfId="15" dataCellStyle="Normal 2"/>
    <tableColumn id="5" name="Documentos audiovisuales" dataDxfId="14" dataCellStyle="Normal 2"/>
    <tableColumn id="6" name="Documentos electrónicos" dataDxfId="13" dataCellStyle="Normal 2"/>
    <tableColumn id="7" name="Otros documentos" dataDxfId="12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56910111213141516817" displayName="Tabla23456910111213141516817" ref="B13:K93" totalsRowShown="0" headerRowDxfId="11" dataDxfId="10" headerRowCellStyle="Normal 2" dataCellStyle="Normal 2">
  <tableColumns count="10">
    <tableColumn id="1" name="Columna1" dataDxfId="9" dataCellStyle="Normal 2"/>
    <tableColumn id="11" name="Socios / Documentos de acceso" dataDxfId="8" dataCellStyle="Normal 2"/>
    <tableColumn id="2" name="Visitas" dataDxfId="7" dataCellStyle="Normal 2"/>
    <tableColumn id="3" name="Total" dataDxfId="6" dataCellStyle="Normal 2"/>
    <tableColumn id="4" name="Libros" dataDxfId="5" dataCellStyle="Normal 2"/>
    <tableColumn id="5" name="Publicaciones periódicas" dataDxfId="4" dataCellStyle="Normal 2"/>
    <tableColumn id="6" name="Documentos sonoros" dataDxfId="3" dataCellStyle="Normal 2"/>
    <tableColumn id="7" name="Documentos audiovisuales" dataDxfId="2" dataCellStyle="Normal 2"/>
    <tableColumn id="8" name="Documentos electrónicos " dataDxfId="1" dataCellStyle="Normal 2"/>
    <tableColumn id="9" name="Otros documentos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2:H13" totalsRowShown="0" headerRowDxfId="129" dataDxfId="128" headerRowCellStyle="Normal 2" dataCellStyle="Normal 2">
  <tableColumns count="7">
    <tableColumn id="1" name="Columna1" dataDxfId="127" dataCellStyle="Normal 2"/>
    <tableColumn id="2" name="2016" dataDxfId="126" dataCellStyle="Normal 2"/>
    <tableColumn id="3" name="2017" dataDxfId="125" dataCellStyle="Normal 2"/>
    <tableColumn id="4" name="2018" dataDxfId="124" dataCellStyle="Normal 2"/>
    <tableColumn id="5" name="2019" dataDxfId="123" dataCellStyle="Normal 2"/>
    <tableColumn id="6" name="2020" dataDxfId="122" dataCellStyle="Normal 2"/>
    <tableColumn id="7" name="2021" dataDxfId="121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2:H13" totalsRowShown="0" headerRowDxfId="120" dataDxfId="119" headerRowCellStyle="Normal 2" dataCellStyle="Normal 2">
  <tableColumns count="7">
    <tableColumn id="1" name="Columna1" dataDxfId="118" dataCellStyle="Normal 2"/>
    <tableColumn id="2" name="2016" dataDxfId="117" dataCellStyle="Normal 2"/>
    <tableColumn id="3" name="2017" dataDxfId="116" dataCellStyle="Normal 2"/>
    <tableColumn id="4" name="2018" dataDxfId="115" dataCellStyle="Normal 2"/>
    <tableColumn id="5" name="2019" dataDxfId="114" dataCellStyle="Normal 2"/>
    <tableColumn id="6" name="2020" dataDxfId="113" dataCellStyle="Normal 2"/>
    <tableColumn id="7" name="2021" dataDxfId="11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a2345" displayName="Tabla2345" ref="B12:H15" totalsRowShown="0" headerRowDxfId="111" dataDxfId="110" headerRowCellStyle="Normal 2" dataCellStyle="Normal 2">
  <tableColumns count="7">
    <tableColumn id="1" name="Columna1" dataDxfId="109" dataCellStyle="Normal 2"/>
    <tableColumn id="2" name="2016" dataDxfId="108" dataCellStyle="Normal 2"/>
    <tableColumn id="3" name="2017" dataDxfId="107" dataCellStyle="Normal 2"/>
    <tableColumn id="4" name="2018" dataDxfId="106" dataCellStyle="Normal 2"/>
    <tableColumn id="5" name="2019" dataDxfId="105" dataCellStyle="Normal 2"/>
    <tableColumn id="6" name="2020" dataDxfId="104" dataCellStyle="Normal 2"/>
    <tableColumn id="7" name="2021" dataDxfId="103" dataCellStyle="Normal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a23456" displayName="Tabla23456" ref="B12:H19" totalsRowShown="0" headerRowDxfId="102" dataDxfId="101" headerRowCellStyle="Normal 2" dataCellStyle="Normal 2">
  <tableColumns count="7">
    <tableColumn id="1" name="Columna1" dataDxfId="100" dataCellStyle="Normal 2"/>
    <tableColumn id="2" name="2016" dataDxfId="99" dataCellStyle="Normal 2"/>
    <tableColumn id="3" name="2017" dataDxfId="98" dataCellStyle="Normal 2"/>
    <tableColumn id="4" name="2018" dataDxfId="97" dataCellStyle="Normal 2"/>
    <tableColumn id="5" name="2019" dataDxfId="96" dataCellStyle="Normal 2"/>
    <tableColumn id="6" name="2020" dataDxfId="95" dataCellStyle="Normal 2"/>
    <tableColumn id="7" name="2021" dataDxfId="94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8" name="Tabla234569" displayName="Tabla234569" ref="B12:H19" totalsRowShown="0" headerRowDxfId="93" dataDxfId="92" headerRowCellStyle="Normal 2" dataCellStyle="Normal 2">
  <tableColumns count="7">
    <tableColumn id="1" name="Columna1" dataDxfId="91" dataCellStyle="Normal 2"/>
    <tableColumn id="2" name="2016" dataDxfId="90" dataCellStyle="Normal 2 3"/>
    <tableColumn id="3" name="2017" dataDxfId="89" dataCellStyle="Normal 2 3"/>
    <tableColumn id="4" name="2018" dataDxfId="88" dataCellStyle="Normal 2 3"/>
    <tableColumn id="5" name="2019" dataDxfId="87" dataCellStyle="Normal 2"/>
    <tableColumn id="6" name="2020" dataDxfId="86" dataCellStyle="Normal 2"/>
    <tableColumn id="7" name="2021" dataDxfId="85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7" name="Tabla2345691018" displayName="Tabla2345691018" ref="B12:H28" totalsRowShown="0" headerRowDxfId="84" dataDxfId="83" headerRowCellStyle="Normal 2" dataCellStyle="Normal 2">
  <tableColumns count="7">
    <tableColumn id="1" name="Columna1" dataDxfId="82" dataCellStyle="Normal 2"/>
    <tableColumn id="2" name="2016" dataDxfId="81" dataCellStyle="Normal 2"/>
    <tableColumn id="3" name="2017" dataDxfId="80" dataCellStyle="Normal 2"/>
    <tableColumn id="4" name="2018" dataDxfId="79" dataCellStyle="Normal 2"/>
    <tableColumn id="5" name="2019" dataDxfId="78" dataCellStyle="Normal 2"/>
    <tableColumn id="6" name="2020" dataDxfId="77" dataCellStyle="Normal 2"/>
    <tableColumn id="7" name="2021" dataDxfId="76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0" name="Tabla2345691011" displayName="Tabla2345691011" ref="B12:H18" totalsRowShown="0" headerRowDxfId="75" dataDxfId="74" headerRowCellStyle="Normal 2" dataCellStyle="Normal 2">
  <tableColumns count="7">
    <tableColumn id="1" name="Columna1" dataDxfId="73" dataCellStyle="Normal 2"/>
    <tableColumn id="2" name="2016" dataDxfId="72" dataCellStyle="Normal 2"/>
    <tableColumn id="3" name="2017" dataDxfId="71" dataCellStyle="Normal 2"/>
    <tableColumn id="4" name="2018" dataDxfId="70" dataCellStyle="Normal 2"/>
    <tableColumn id="5" name="2019" dataDxfId="69" dataCellStyle="Normal 2"/>
    <tableColumn id="6" name="2020" dataDxfId="68" dataCellStyle="Normal 2"/>
    <tableColumn id="7" name="2021" dataDxfId="67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1" name="Tabla234569101112" displayName="Tabla234569101112" ref="B12:H15" totalsRowShown="0" headerRowDxfId="66" dataDxfId="65" headerRowCellStyle="Normal 2" dataCellStyle="Normal 2">
  <tableColumns count="7">
    <tableColumn id="1" name="Columna1" dataDxfId="64" dataCellStyle="Normal 2"/>
    <tableColumn id="2" name="2016" dataDxfId="63" dataCellStyle="Normal 2"/>
    <tableColumn id="3" name="2017" dataDxfId="62" dataCellStyle="Normal 2"/>
    <tableColumn id="4" name="2018" dataDxfId="61" dataCellStyle="Normal 2"/>
    <tableColumn id="5" name="2019" dataDxfId="60" dataCellStyle="Normal 2"/>
    <tableColumn id="6" name="2020" dataDxfId="59" dataCellStyle="Normal 2"/>
    <tableColumn id="7" name="2021" dataDxfId="58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/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10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 t="s">
        <v>5</v>
      </c>
      <c r="C9" s="6" t="s">
        <v>11</v>
      </c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7" t="s">
        <v>2</v>
      </c>
      <c r="D10" s="9" t="s">
        <v>189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7" t="s">
        <v>3</v>
      </c>
      <c r="D11" s="9" t="s">
        <v>12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7" t="s">
        <v>4</v>
      </c>
      <c r="D12" s="9" t="s">
        <v>13</v>
      </c>
      <c r="E12" s="4"/>
      <c r="F12" s="4"/>
      <c r="G12" s="4"/>
      <c r="H12" s="4"/>
      <c r="I12" s="4"/>
    </row>
    <row r="14" spans="1:9" x14ac:dyDescent="0.25">
      <c r="B14" s="22" t="s">
        <v>6</v>
      </c>
      <c r="C14" s="22" t="s">
        <v>17</v>
      </c>
    </row>
    <row r="15" spans="1:9" x14ac:dyDescent="0.25">
      <c r="C15" s="1" t="s">
        <v>7</v>
      </c>
      <c r="D15" s="23" t="s">
        <v>14</v>
      </c>
    </row>
    <row r="16" spans="1:9" x14ac:dyDescent="0.25">
      <c r="C16" s="1" t="s">
        <v>8</v>
      </c>
      <c r="D16" s="23" t="s">
        <v>16</v>
      </c>
    </row>
    <row r="17" spans="2:4" x14ac:dyDescent="0.25">
      <c r="C17" s="1" t="s">
        <v>9</v>
      </c>
      <c r="D17" s="23" t="s">
        <v>15</v>
      </c>
    </row>
    <row r="19" spans="2:4" x14ac:dyDescent="0.25">
      <c r="B19" s="22" t="s">
        <v>23</v>
      </c>
    </row>
    <row r="20" spans="2:4" x14ac:dyDescent="0.25">
      <c r="C20" s="1" t="s">
        <v>18</v>
      </c>
      <c r="D20" s="23" t="s">
        <v>19</v>
      </c>
    </row>
    <row r="21" spans="2:4" x14ac:dyDescent="0.25">
      <c r="C21" s="1" t="s">
        <v>20</v>
      </c>
      <c r="D21" s="23" t="s">
        <v>176</v>
      </c>
    </row>
    <row r="22" spans="2:4" x14ac:dyDescent="0.25">
      <c r="C22" s="1" t="s">
        <v>22</v>
      </c>
      <c r="D22" s="23" t="s">
        <v>21</v>
      </c>
    </row>
    <row r="24" spans="2:4" x14ac:dyDescent="0.25">
      <c r="B24" s="38" t="s">
        <v>133</v>
      </c>
      <c r="C24" s="22"/>
    </row>
    <row r="25" spans="2:4" x14ac:dyDescent="0.25">
      <c r="C25" s="1" t="s">
        <v>24</v>
      </c>
      <c r="D25" s="23" t="s">
        <v>47</v>
      </c>
    </row>
    <row r="26" spans="2:4" x14ac:dyDescent="0.25">
      <c r="C26" s="1" t="s">
        <v>48</v>
      </c>
      <c r="D26" s="23" t="s">
        <v>49</v>
      </c>
    </row>
    <row r="27" spans="2:4" x14ac:dyDescent="0.25">
      <c r="C27" s="1" t="s">
        <v>52</v>
      </c>
      <c r="D27" s="23" t="s">
        <v>26</v>
      </c>
    </row>
    <row r="28" spans="2:4" x14ac:dyDescent="0.25">
      <c r="C28" s="1" t="s">
        <v>53</v>
      </c>
      <c r="D28" s="23" t="s">
        <v>25</v>
      </c>
    </row>
    <row r="30" spans="2:4" x14ac:dyDescent="0.25">
      <c r="B30" s="22" t="s">
        <v>54</v>
      </c>
      <c r="C30" s="22"/>
    </row>
    <row r="31" spans="2:4" x14ac:dyDescent="0.25">
      <c r="C31" s="1" t="s">
        <v>55</v>
      </c>
      <c r="D31" s="23" t="s">
        <v>131</v>
      </c>
    </row>
    <row r="32" spans="2:4" x14ac:dyDescent="0.25">
      <c r="C32" s="1" t="s">
        <v>56</v>
      </c>
      <c r="D32" s="23" t="s">
        <v>132</v>
      </c>
    </row>
    <row r="34" spans="2:2" x14ac:dyDescent="0.25">
      <c r="B34" s="23" t="s">
        <v>191</v>
      </c>
    </row>
  </sheetData>
  <sheetProtection algorithmName="SHA-512" hashValue="raOyKbcQTpkFIcaduT9MyrKjGmByIux5nY9+SOnya+Cyg1YHEqxuA4IxPBrYcKyOScVM0hFW/BU/6+S11jTxWg==" saltValue="lL/0NjJkFISft9sbhS+KeQ==" spinCount="100000" sheet="1" objects="1" scenarios="1"/>
  <hyperlinks>
    <hyperlink ref="D10" location="'1.1'!A1" display="Datos avance mensuales. Total convenios"/>
    <hyperlink ref="D12" location="'1.3'!A1" display="Datos avance mensuales. Convenios de ámbito superior a la empresa"/>
    <hyperlink ref="D15" location="'2.1'!A1" display="Datos anuales. Total convenios"/>
    <hyperlink ref="D16" location="'2.2'!A1" display="Datos anuales. Convenios de empresa"/>
    <hyperlink ref="D17" location="'2.3'!A1" display="Datos anuales. Convenios de ámbito superior a la empresa"/>
    <hyperlink ref="D20" location="'3.1'!A1" display="Préstamo presencial según tipo de documento"/>
    <hyperlink ref="D21" location="'3.2'!A1" display="Préstamo a través de eBiblio Asturias"/>
    <hyperlink ref="D22" location="'3.3'!A1" display="Préstamo interbibliotecario"/>
    <hyperlink ref="D25" location="'4.1'!A1" display="Consultas en el catálogo de la red"/>
    <hyperlink ref="D26" location="'4.2'!A1" display="Acceso a internet"/>
    <hyperlink ref="D28" location="'4.4'!A1" display="Actividades culturales por tipo y número de participantes en las mismas"/>
    <hyperlink ref="D27" location="'4.3'!A1" display="Presencia en redes sociales"/>
    <hyperlink ref="D11" location="'1.2'!A1" display="Socios activos "/>
    <hyperlink ref="D31" location="'5.1'!A1" display="Puntos de servicio y fondos de la red de bibliotecas públicas"/>
    <hyperlink ref="D32" location="'5.2'!A1" display="Número de visitantes y préstamo personal de la red de bibliotecas públicas "/>
    <hyperlink ref="B34" location="Nota!A1" display="Nota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45</v>
      </c>
      <c r="C9" s="12"/>
      <c r="D9" s="12"/>
      <c r="E9" s="12"/>
    </row>
    <row r="10" spans="2:8" ht="15" customHeight="1" x14ac:dyDescent="0.25">
      <c r="B10" s="11" t="s">
        <v>167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19" t="s">
        <v>146</v>
      </c>
      <c r="C13" s="21">
        <v>7724</v>
      </c>
      <c r="D13" s="21">
        <v>7430</v>
      </c>
      <c r="E13" s="21">
        <v>7408</v>
      </c>
      <c r="F13" s="46">
        <v>8087</v>
      </c>
      <c r="G13" s="46">
        <v>3506</v>
      </c>
      <c r="H13" s="46">
        <v>5895</v>
      </c>
    </row>
    <row r="14" spans="2:8" ht="15" customHeight="1" x14ac:dyDescent="0.2">
      <c r="B14" s="20" t="s">
        <v>147</v>
      </c>
      <c r="C14" s="21">
        <v>7168</v>
      </c>
      <c r="D14" s="21">
        <v>7259</v>
      </c>
      <c r="E14" s="21">
        <v>7797</v>
      </c>
      <c r="F14" s="46">
        <v>10590</v>
      </c>
      <c r="G14" s="46">
        <v>3699</v>
      </c>
      <c r="H14" s="46">
        <v>5848</v>
      </c>
    </row>
    <row r="15" spans="2:8" ht="15" customHeight="1" x14ac:dyDescent="0.2">
      <c r="B15" s="26" t="s">
        <v>31</v>
      </c>
      <c r="C15" s="41">
        <v>14892</v>
      </c>
      <c r="D15" s="41">
        <v>14689</v>
      </c>
      <c r="E15" s="41">
        <v>15205</v>
      </c>
      <c r="F15" s="47">
        <v>18677</v>
      </c>
      <c r="G15" s="47">
        <v>7205</v>
      </c>
      <c r="H15" s="47">
        <f>SUBTOTAL(109,H13:H14)</f>
        <v>11743</v>
      </c>
    </row>
    <row r="16" spans="2:8" ht="15" customHeight="1" x14ac:dyDescent="0.2">
      <c r="B16" s="17"/>
      <c r="C16" s="18"/>
      <c r="D16" s="18"/>
      <c r="E16" s="18"/>
    </row>
    <row r="17" spans="2:2" ht="15" customHeight="1" x14ac:dyDescent="0.2"/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</sheetData>
  <sheetProtection algorithmName="SHA-512" hashValue="XUKTDRW9XIsbm26ejUFf7XbTVEhRLQ6XGZZ4p7PckSI2ON7xw611nW9TgRuznGp3yjYM8PyBAQmStn8WvCV7gw==" saltValue="qNC2E49cTSR5X1FYnp9wog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133</v>
      </c>
      <c r="C9" s="12"/>
      <c r="D9" s="12"/>
      <c r="E9" s="12"/>
    </row>
    <row r="10" spans="2:8" ht="15" customHeight="1" x14ac:dyDescent="0.25">
      <c r="B10" s="11" t="s">
        <v>50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19" t="s">
        <v>148</v>
      </c>
      <c r="C13" s="21">
        <v>813671</v>
      </c>
      <c r="D13" s="21">
        <v>865713</v>
      </c>
      <c r="E13" s="21">
        <v>884957</v>
      </c>
      <c r="F13" s="46">
        <v>957604</v>
      </c>
      <c r="G13" s="46">
        <v>1171455</v>
      </c>
      <c r="H13" s="46">
        <v>1358587</v>
      </c>
    </row>
    <row r="14" spans="2:8" ht="15" customHeight="1" x14ac:dyDescent="0.2">
      <c r="B14" s="20" t="s">
        <v>134</v>
      </c>
      <c r="C14" s="21">
        <v>966452</v>
      </c>
      <c r="D14" s="21">
        <v>995611</v>
      </c>
      <c r="E14" s="21">
        <v>947585</v>
      </c>
      <c r="F14" s="46">
        <v>1021464</v>
      </c>
      <c r="G14" s="46">
        <v>917824</v>
      </c>
      <c r="H14" s="46">
        <v>1078843</v>
      </c>
    </row>
    <row r="15" spans="2:8" ht="15" customHeight="1" x14ac:dyDescent="0.2">
      <c r="B15" s="17"/>
      <c r="C15" s="18"/>
      <c r="D15" s="18"/>
      <c r="E15" s="18"/>
    </row>
    <row r="16" spans="2:8" ht="15" customHeight="1" x14ac:dyDescent="0.2"/>
    <row r="17" spans="2:2" ht="15" customHeight="1" x14ac:dyDescent="0.2"/>
    <row r="18" spans="2:2" ht="15" customHeight="1" x14ac:dyDescent="0.2">
      <c r="B18" s="8" t="s">
        <v>0</v>
      </c>
    </row>
    <row r="19" spans="2:2" ht="15" customHeight="1" x14ac:dyDescent="0.2"/>
    <row r="20" spans="2:2" ht="15" customHeight="1" x14ac:dyDescent="0.2"/>
    <row r="21" spans="2:2" ht="15" customHeight="1" x14ac:dyDescent="0.2">
      <c r="B21" s="32"/>
    </row>
    <row r="22" spans="2:2" ht="15" customHeight="1" x14ac:dyDescent="0.2">
      <c r="B22" s="32"/>
    </row>
    <row r="23" spans="2:2" ht="15" customHeight="1" x14ac:dyDescent="0.2">
      <c r="B23" s="32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</sheetData>
  <sheetProtection algorithmName="SHA-512" hashValue="nBvMzGLlenmvznj+XmL9qPPIdEzDJ0wMfmSFFL7yvoRWQRTG2+Bgvaix+dEEUqful+XaQIaysgn6+zfsDXKP7g==" saltValue="HGp/2oky/ebGTtDa5r6stg==" spinCount="100000" sheet="1" objects="1" scenarios="1"/>
  <hyperlinks>
    <hyperlink ref="B1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1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133</v>
      </c>
      <c r="C9" s="12"/>
      <c r="D9" s="12"/>
      <c r="E9" s="12"/>
    </row>
    <row r="10" spans="2:8" ht="15" customHeight="1" x14ac:dyDescent="0.25">
      <c r="B10" s="11" t="s">
        <v>51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19" t="s">
        <v>186</v>
      </c>
      <c r="C13" s="21">
        <v>219226</v>
      </c>
      <c r="D13" s="21">
        <v>192087</v>
      </c>
      <c r="E13" s="21">
        <v>163424</v>
      </c>
      <c r="F13" s="46">
        <v>144020</v>
      </c>
      <c r="G13" s="46">
        <v>33239</v>
      </c>
      <c r="H13" s="46">
        <v>25539</v>
      </c>
    </row>
    <row r="14" spans="2:8" ht="15" customHeight="1" x14ac:dyDescent="0.2">
      <c r="B14" s="20" t="s">
        <v>187</v>
      </c>
      <c r="C14" s="21">
        <v>23862</v>
      </c>
      <c r="D14" s="21">
        <v>22758</v>
      </c>
      <c r="E14" s="21">
        <v>19201</v>
      </c>
      <c r="F14" s="46">
        <v>20553</v>
      </c>
      <c r="G14" s="46">
        <v>5576</v>
      </c>
      <c r="H14" s="46">
        <v>2450</v>
      </c>
    </row>
    <row r="15" spans="2:8" ht="15" customHeight="1" x14ac:dyDescent="0.2">
      <c r="B15" s="64" t="s">
        <v>149</v>
      </c>
      <c r="C15" s="66">
        <v>219226</v>
      </c>
      <c r="D15" s="66">
        <v>214845</v>
      </c>
      <c r="E15" s="66">
        <v>182625</v>
      </c>
      <c r="F15" s="66">
        <v>164573</v>
      </c>
      <c r="G15" s="66">
        <f>SUBTOTAL(109,G13:G14)</f>
        <v>38815</v>
      </c>
      <c r="H15" s="66">
        <v>27989</v>
      </c>
    </row>
    <row r="16" spans="2:8" ht="15" customHeight="1" x14ac:dyDescent="0.2">
      <c r="B16" s="19"/>
      <c r="C16" s="21"/>
      <c r="D16" s="21"/>
      <c r="E16" s="21"/>
      <c r="F16" s="46"/>
      <c r="G16" s="46"/>
      <c r="H16" s="46"/>
    </row>
    <row r="17" spans="2:8" ht="15" customHeight="1" x14ac:dyDescent="0.2">
      <c r="B17" s="37" t="s">
        <v>185</v>
      </c>
      <c r="C17" s="41">
        <v>79673</v>
      </c>
      <c r="D17" s="41">
        <v>70331</v>
      </c>
      <c r="E17" s="41">
        <v>57278</v>
      </c>
      <c r="F17" s="47">
        <v>72545</v>
      </c>
      <c r="G17" s="47">
        <v>23821</v>
      </c>
      <c r="H17" s="47">
        <v>23188</v>
      </c>
    </row>
    <row r="18" spans="2:8" ht="15" customHeight="1" x14ac:dyDescent="0.2">
      <c r="B18" s="17"/>
      <c r="C18" s="18"/>
      <c r="D18" s="18"/>
      <c r="E18" s="18"/>
    </row>
    <row r="19" spans="2:8" ht="15" customHeight="1" x14ac:dyDescent="0.2"/>
    <row r="20" spans="2:8" ht="15" customHeight="1" x14ac:dyDescent="0.2"/>
    <row r="21" spans="2:8" ht="15" customHeight="1" x14ac:dyDescent="0.2">
      <c r="B21" s="8" t="s">
        <v>0</v>
      </c>
    </row>
    <row r="22" spans="2:8" ht="15" customHeight="1" x14ac:dyDescent="0.2"/>
    <row r="23" spans="2:8" ht="15" customHeight="1" x14ac:dyDescent="0.2"/>
    <row r="24" spans="2:8" ht="15" customHeight="1" x14ac:dyDescent="0.2"/>
    <row r="25" spans="2:8" ht="15" customHeight="1" x14ac:dyDescent="0.2">
      <c r="B25" s="32"/>
    </row>
    <row r="26" spans="2:8" ht="15" customHeight="1" x14ac:dyDescent="0.2">
      <c r="B26" s="32"/>
    </row>
    <row r="27" spans="2:8" ht="15" customHeight="1" x14ac:dyDescent="0.2">
      <c r="B27" s="32"/>
    </row>
    <row r="28" spans="2:8" ht="15" customHeight="1" x14ac:dyDescent="0.2">
      <c r="B28" s="32"/>
    </row>
    <row r="30" spans="2:8" ht="15" customHeight="1" x14ac:dyDescent="0.2">
      <c r="B30" s="32"/>
    </row>
    <row r="31" spans="2:8" ht="15" customHeight="1" x14ac:dyDescent="0.2">
      <c r="B31" s="32"/>
    </row>
  </sheetData>
  <sheetProtection algorithmName="SHA-512" hashValue="F/pf402og9b+5+3FmRrRqOln+11TgBxnknfT435hHTsD97Rqr/5JbCc3cgc/8sCv1Kb9ykvAVi3WxpLIv/PILA==" saltValue="IR9+9XC/ZNLkLFdoWWceMw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33"/>
      <c r="C8" s="12"/>
      <c r="D8" s="12"/>
      <c r="E8" s="12"/>
    </row>
    <row r="9" spans="2:8" ht="15" customHeight="1" x14ac:dyDescent="0.25">
      <c r="B9" s="11" t="s">
        <v>133</v>
      </c>
      <c r="C9" s="12"/>
      <c r="D9" s="12"/>
      <c r="E9" s="12"/>
    </row>
    <row r="10" spans="2:8" ht="15" customHeight="1" x14ac:dyDescent="0.25">
      <c r="B10" s="11" t="s">
        <v>150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24" t="s">
        <v>158</v>
      </c>
      <c r="C13" s="42">
        <v>317933</v>
      </c>
      <c r="D13" s="42">
        <v>358953</v>
      </c>
      <c r="E13" s="42">
        <v>297320</v>
      </c>
      <c r="F13" s="46">
        <v>183413</v>
      </c>
      <c r="G13" s="46">
        <v>142489</v>
      </c>
      <c r="H13" s="46">
        <v>118446</v>
      </c>
    </row>
    <row r="14" spans="2:8" ht="15" customHeight="1" x14ac:dyDescent="0.2">
      <c r="B14" s="62" t="s">
        <v>159</v>
      </c>
      <c r="C14" s="63">
        <v>282916</v>
      </c>
      <c r="D14" s="63">
        <v>202122</v>
      </c>
      <c r="E14" s="63">
        <v>181332</v>
      </c>
      <c r="F14" s="63">
        <v>157053</v>
      </c>
      <c r="G14" s="63">
        <v>113126</v>
      </c>
      <c r="H14" s="63">
        <v>107193</v>
      </c>
    </row>
    <row r="15" spans="2:8" ht="15" customHeight="1" x14ac:dyDescent="0.2">
      <c r="B15" s="19"/>
      <c r="C15" s="21"/>
      <c r="D15" s="21"/>
      <c r="E15" s="21"/>
      <c r="F15" s="46"/>
      <c r="G15" s="46"/>
      <c r="H15" s="46"/>
    </row>
    <row r="16" spans="2:8" ht="15" customHeight="1" x14ac:dyDescent="0.2">
      <c r="B16" s="39" t="s">
        <v>160</v>
      </c>
      <c r="C16" s="21"/>
      <c r="D16" s="21"/>
      <c r="E16" s="21"/>
      <c r="F16" s="46"/>
      <c r="G16" s="46"/>
      <c r="H16" s="46"/>
    </row>
    <row r="17" spans="2:8" ht="15" customHeight="1" x14ac:dyDescent="0.2">
      <c r="B17" s="19" t="s">
        <v>161</v>
      </c>
      <c r="C17" s="21">
        <v>43970</v>
      </c>
      <c r="D17" s="21">
        <v>46925</v>
      </c>
      <c r="E17" s="21">
        <v>53156</v>
      </c>
      <c r="F17" s="46">
        <v>58251</v>
      </c>
      <c r="G17" s="46">
        <v>70635</v>
      </c>
      <c r="H17" s="46">
        <v>76833</v>
      </c>
    </row>
    <row r="18" spans="2:8" ht="15" customHeight="1" x14ac:dyDescent="0.2">
      <c r="B18" s="19" t="s">
        <v>162</v>
      </c>
      <c r="C18" s="42">
        <v>10520</v>
      </c>
      <c r="D18" s="42">
        <v>12197</v>
      </c>
      <c r="E18" s="42">
        <v>13422</v>
      </c>
      <c r="F18" s="46">
        <v>13868</v>
      </c>
      <c r="G18" s="46">
        <v>14964</v>
      </c>
      <c r="H18" s="46">
        <v>15452</v>
      </c>
    </row>
    <row r="19" spans="2:8" ht="15" customHeight="1" x14ac:dyDescent="0.2">
      <c r="B19" s="19" t="s">
        <v>163</v>
      </c>
      <c r="C19" s="42">
        <v>7902</v>
      </c>
      <c r="D19" s="42">
        <v>5961</v>
      </c>
      <c r="E19" s="42">
        <v>11896</v>
      </c>
      <c r="F19" s="46">
        <v>11377</v>
      </c>
      <c r="G19" s="46">
        <v>13034</v>
      </c>
      <c r="H19" s="46">
        <v>15735</v>
      </c>
    </row>
    <row r="20" spans="2:8" ht="15" customHeight="1" x14ac:dyDescent="0.2">
      <c r="B20" s="26" t="s">
        <v>31</v>
      </c>
      <c r="C20" s="41">
        <v>62392</v>
      </c>
      <c r="D20" s="41">
        <v>65083</v>
      </c>
      <c r="E20" s="41">
        <v>78474</v>
      </c>
      <c r="F20" s="47">
        <v>83496</v>
      </c>
      <c r="G20" s="47">
        <v>98633</v>
      </c>
      <c r="H20" s="47">
        <v>108020</v>
      </c>
    </row>
    <row r="21" spans="2:8" ht="15" customHeight="1" x14ac:dyDescent="0.2">
      <c r="B21" s="17"/>
      <c r="C21" s="18"/>
      <c r="D21" s="18"/>
      <c r="E21" s="18"/>
    </row>
    <row r="22" spans="2:8" ht="15" customHeight="1" x14ac:dyDescent="0.2"/>
    <row r="23" spans="2:8" ht="15" customHeight="1" x14ac:dyDescent="0.2"/>
    <row r="24" spans="2:8" ht="15" customHeight="1" x14ac:dyDescent="0.2">
      <c r="B24" s="8" t="s">
        <v>0</v>
      </c>
    </row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>
      <c r="B28" s="32"/>
    </row>
    <row r="29" spans="2:8" ht="15" customHeight="1" x14ac:dyDescent="0.2">
      <c r="B29" s="40"/>
    </row>
    <row r="30" spans="2:8" ht="15" customHeight="1" x14ac:dyDescent="0.2">
      <c r="B30" s="40"/>
    </row>
    <row r="31" spans="2:8" ht="15" customHeight="1" x14ac:dyDescent="0.2">
      <c r="B31" s="40"/>
    </row>
    <row r="32" spans="2:8" ht="15" customHeight="1" x14ac:dyDescent="0.2">
      <c r="B32" s="40"/>
    </row>
    <row r="33" spans="2:2" ht="15" customHeight="1" x14ac:dyDescent="0.2">
      <c r="B33" s="32"/>
    </row>
    <row r="34" spans="2:2" ht="15" customHeight="1" x14ac:dyDescent="0.2"/>
  </sheetData>
  <sheetProtection algorithmName="SHA-512" hashValue="zcXBifY6dI2vab5OijQWV0hm1v+wPKhbteHxvF0ZfN8fb7xfn/LvK9bklL9qtv2FZS7D/PaKFJ/+LD0k/VN8AQ==" saltValue="lpiSIaJAzSy+aAIXcu7twA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33"/>
      <c r="C8" s="12"/>
      <c r="D8" s="12"/>
      <c r="E8" s="12"/>
    </row>
    <row r="9" spans="2:8" ht="15" customHeight="1" x14ac:dyDescent="0.25">
      <c r="B9" s="11" t="s">
        <v>133</v>
      </c>
      <c r="C9" s="12"/>
      <c r="D9" s="12"/>
      <c r="E9" s="12"/>
    </row>
    <row r="10" spans="2:8" ht="15" customHeight="1" x14ac:dyDescent="0.25">
      <c r="B10" s="11" t="s">
        <v>151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34" t="s">
        <v>152</v>
      </c>
      <c r="C13" s="21"/>
      <c r="D13" s="21"/>
      <c r="E13" s="21"/>
      <c r="F13" s="55"/>
      <c r="G13" s="55"/>
      <c r="H13" s="55"/>
    </row>
    <row r="14" spans="2:8" ht="15" customHeight="1" x14ac:dyDescent="0.2">
      <c r="B14" s="20" t="s">
        <v>153</v>
      </c>
      <c r="C14" s="21">
        <v>5531</v>
      </c>
      <c r="D14" s="21">
        <v>5235</v>
      </c>
      <c r="E14" s="21">
        <v>5348</v>
      </c>
      <c r="F14" s="46">
        <v>7904</v>
      </c>
      <c r="G14" s="46">
        <v>2665</v>
      </c>
      <c r="H14" s="46">
        <v>3254</v>
      </c>
    </row>
    <row r="15" spans="2:8" ht="15" customHeight="1" x14ac:dyDescent="0.2">
      <c r="B15" s="35" t="s">
        <v>154</v>
      </c>
      <c r="C15" s="42">
        <v>167510</v>
      </c>
      <c r="D15" s="42">
        <v>80100</v>
      </c>
      <c r="E15" s="42">
        <v>141025</v>
      </c>
      <c r="F15" s="46">
        <v>136390</v>
      </c>
      <c r="G15" s="46">
        <v>58810</v>
      </c>
      <c r="H15" s="46">
        <v>36721</v>
      </c>
    </row>
    <row r="16" spans="2:8" ht="15" customHeight="1" x14ac:dyDescent="0.2">
      <c r="B16" s="53" t="s">
        <v>164</v>
      </c>
      <c r="C16" s="54">
        <v>78348</v>
      </c>
      <c r="D16" s="54">
        <v>58185</v>
      </c>
      <c r="E16" s="54">
        <v>55624</v>
      </c>
      <c r="F16" s="46">
        <v>54735</v>
      </c>
      <c r="G16" s="46">
        <v>24328</v>
      </c>
      <c r="H16" s="46">
        <v>18033</v>
      </c>
    </row>
    <row r="17" spans="2:8" ht="15" customHeight="1" x14ac:dyDescent="0.2">
      <c r="B17" s="67" t="s">
        <v>165</v>
      </c>
      <c r="C17" s="68">
        <f>SUM(C15:C16)</f>
        <v>245858</v>
      </c>
      <c r="D17" s="68">
        <f t="shared" ref="D17:E17" si="0">SUM(D15:D16)</f>
        <v>138285</v>
      </c>
      <c r="E17" s="68">
        <f t="shared" si="0"/>
        <v>196649</v>
      </c>
      <c r="F17" s="68">
        <v>191125</v>
      </c>
      <c r="G17" s="68">
        <v>83138</v>
      </c>
      <c r="H17" s="68">
        <v>54754</v>
      </c>
    </row>
    <row r="18" spans="2:8" ht="15" customHeight="1" x14ac:dyDescent="0.2">
      <c r="B18" s="36" t="s">
        <v>156</v>
      </c>
      <c r="C18" s="42"/>
      <c r="D18" s="42"/>
      <c r="E18" s="42"/>
      <c r="F18" s="42"/>
      <c r="G18" s="42"/>
      <c r="H18" s="42"/>
    </row>
    <row r="19" spans="2:8" ht="15" customHeight="1" x14ac:dyDescent="0.2">
      <c r="B19" s="67" t="s">
        <v>153</v>
      </c>
      <c r="C19" s="68">
        <v>5564</v>
      </c>
      <c r="D19" s="68">
        <v>6119</v>
      </c>
      <c r="E19" s="68">
        <v>2673</v>
      </c>
      <c r="F19" s="68">
        <v>3273</v>
      </c>
      <c r="G19" s="68">
        <v>1228</v>
      </c>
      <c r="H19" s="68">
        <v>1898</v>
      </c>
    </row>
    <row r="20" spans="2:8" ht="15" customHeight="1" x14ac:dyDescent="0.2">
      <c r="B20" s="36" t="s">
        <v>155</v>
      </c>
      <c r="C20" s="42"/>
      <c r="D20" s="42"/>
      <c r="E20" s="42"/>
      <c r="F20" s="42"/>
      <c r="G20" s="42"/>
      <c r="H20" s="42"/>
    </row>
    <row r="21" spans="2:8" ht="15" customHeight="1" x14ac:dyDescent="0.2">
      <c r="B21" s="35" t="s">
        <v>153</v>
      </c>
      <c r="C21" s="42">
        <v>11195</v>
      </c>
      <c r="D21" s="42">
        <v>11354</v>
      </c>
      <c r="E21" s="42">
        <v>8021</v>
      </c>
      <c r="F21" s="42">
        <v>11177</v>
      </c>
      <c r="G21" s="42">
        <v>3893</v>
      </c>
      <c r="H21" s="42">
        <v>5152</v>
      </c>
    </row>
    <row r="22" spans="2:8" ht="15" customHeight="1" x14ac:dyDescent="0.2">
      <c r="B22" s="26"/>
      <c r="C22" s="16"/>
      <c r="D22" s="16"/>
      <c r="E22" s="16"/>
      <c r="G22" s="55"/>
    </row>
    <row r="23" spans="2:8" ht="15" customHeight="1" x14ac:dyDescent="0.2">
      <c r="C23" s="16"/>
      <c r="D23" s="16"/>
      <c r="E23" s="16"/>
    </row>
    <row r="24" spans="2:8" ht="15" customHeight="1" x14ac:dyDescent="0.2">
      <c r="B24" s="26"/>
      <c r="C24" s="16"/>
      <c r="D24" s="16"/>
      <c r="E24" s="16"/>
    </row>
    <row r="25" spans="2:8" ht="15" customHeight="1" x14ac:dyDescent="0.2">
      <c r="B25" s="8" t="s">
        <v>0</v>
      </c>
    </row>
    <row r="26" spans="2:8" ht="15" customHeight="1" x14ac:dyDescent="0.2"/>
    <row r="27" spans="2:8" ht="15" customHeight="1" x14ac:dyDescent="0.2">
      <c r="B27" s="32"/>
    </row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</sheetData>
  <sheetProtection algorithmName="SHA-512" hashValue="I8x7pfZa4T0IR2sJ0s2zBTjm9T6rAbuCNpxnMmgBstN5gbqUw9+1KrDZYwjqW4zqYty+vdd7EZjMtSPb4APvUA==" saltValue="PaPEFxMwK3DrxfFjy61N2Q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ignoredErrors>
    <ignoredError sqref="C17:E17" formulaRange="1"/>
  </ignoredError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4.5703125" style="10" customWidth="1"/>
    <col min="3" max="9" width="15.7109375" style="10" customWidth="1"/>
    <col min="10" max="16384" width="9.140625" style="10"/>
  </cols>
  <sheetData>
    <row r="1" spans="2:9" ht="15" customHeight="1" x14ac:dyDescent="0.2"/>
    <row r="2" spans="2:9" ht="15" customHeight="1" x14ac:dyDescent="0.2"/>
    <row r="3" spans="2:9" ht="15" customHeight="1" x14ac:dyDescent="0.2"/>
    <row r="4" spans="2:9" ht="15" customHeight="1" x14ac:dyDescent="0.2"/>
    <row r="5" spans="2:9" ht="15" customHeight="1" x14ac:dyDescent="0.2"/>
    <row r="6" spans="2:9" ht="15" customHeight="1" x14ac:dyDescent="0.2"/>
    <row r="7" spans="2:9" ht="15" customHeight="1" x14ac:dyDescent="0.3">
      <c r="B7" s="2" t="s">
        <v>10</v>
      </c>
      <c r="C7" s="2"/>
    </row>
    <row r="8" spans="2:9" ht="15" customHeight="1" x14ac:dyDescent="0.25">
      <c r="B8" s="11"/>
      <c r="C8" s="11"/>
      <c r="D8" s="12"/>
      <c r="E8" s="12"/>
      <c r="F8" s="12"/>
    </row>
    <row r="9" spans="2:9" ht="15" customHeight="1" x14ac:dyDescent="0.25">
      <c r="B9" s="11" t="s">
        <v>54</v>
      </c>
      <c r="C9" s="11"/>
      <c r="D9" s="12"/>
      <c r="E9" s="12"/>
      <c r="F9" s="12"/>
    </row>
    <row r="10" spans="2:9" ht="15" customHeight="1" x14ac:dyDescent="0.25">
      <c r="B10" s="11" t="s">
        <v>196</v>
      </c>
      <c r="C10" s="11"/>
      <c r="D10" s="12"/>
      <c r="E10" s="12"/>
      <c r="F10" s="12"/>
    </row>
    <row r="11" spans="2:9" ht="15" customHeight="1" x14ac:dyDescent="0.25">
      <c r="B11" s="9"/>
      <c r="C11" s="9"/>
      <c r="D11" s="12"/>
      <c r="E11" s="12"/>
      <c r="F11" s="12"/>
    </row>
    <row r="12" spans="2:9" ht="15" customHeight="1" x14ac:dyDescent="0.2">
      <c r="B12" s="13"/>
      <c r="C12" s="13"/>
      <c r="D12" s="77" t="s">
        <v>61</v>
      </c>
      <c r="E12" s="77"/>
      <c r="F12" s="77"/>
      <c r="G12" s="77"/>
      <c r="H12" s="77"/>
      <c r="I12" s="77"/>
    </row>
    <row r="13" spans="2:9" ht="30" customHeight="1" x14ac:dyDescent="0.2">
      <c r="B13" s="14" t="s">
        <v>1</v>
      </c>
      <c r="C13" s="25" t="s">
        <v>193</v>
      </c>
      <c r="D13" s="25" t="s">
        <v>31</v>
      </c>
      <c r="E13" s="25" t="s">
        <v>39</v>
      </c>
      <c r="F13" s="25" t="s">
        <v>41</v>
      </c>
      <c r="G13" s="27" t="s">
        <v>59</v>
      </c>
      <c r="H13" s="27" t="s">
        <v>42</v>
      </c>
      <c r="I13" s="27" t="s">
        <v>60</v>
      </c>
    </row>
    <row r="14" spans="2:9" ht="15" customHeight="1" x14ac:dyDescent="0.2">
      <c r="B14" s="28" t="s">
        <v>62</v>
      </c>
      <c r="C14" s="28">
        <v>1</v>
      </c>
      <c r="D14" s="42">
        <f>SUM(Tabla234569101112131415168[[#This Row],[Libros]:[Otros documentos]])</f>
        <v>8814</v>
      </c>
      <c r="E14" s="42">
        <v>8043</v>
      </c>
      <c r="F14" s="42">
        <v>18</v>
      </c>
      <c r="G14" s="46">
        <v>702</v>
      </c>
      <c r="H14" s="46">
        <v>7</v>
      </c>
      <c r="I14" s="46">
        <v>44</v>
      </c>
    </row>
    <row r="15" spans="2:9" ht="15" customHeight="1" x14ac:dyDescent="0.2">
      <c r="B15" s="28" t="s">
        <v>63</v>
      </c>
      <c r="C15" s="28">
        <v>3</v>
      </c>
      <c r="D15" s="42">
        <f>SUM(Tabla234569101112131415168[[#This Row],[Libros]:[Otros documentos]])</f>
        <v>18834</v>
      </c>
      <c r="E15" s="42">
        <v>18721</v>
      </c>
      <c r="F15" s="42">
        <v>14</v>
      </c>
      <c r="G15" s="46">
        <v>68</v>
      </c>
      <c r="H15" s="46">
        <v>4</v>
      </c>
      <c r="I15" s="46">
        <v>27</v>
      </c>
    </row>
    <row r="16" spans="2:9" ht="15" customHeight="1" x14ac:dyDescent="0.2">
      <c r="B16" s="28" t="s">
        <v>177</v>
      </c>
      <c r="C16" s="28">
        <v>1</v>
      </c>
      <c r="D16" s="42">
        <f>SUM(Tabla234569101112131415168[[#This Row],[Libros]:[Otros documentos]])</f>
        <v>5369</v>
      </c>
      <c r="E16" s="42">
        <v>5369</v>
      </c>
      <c r="F16" s="42"/>
      <c r="G16" s="46"/>
      <c r="H16" s="46"/>
      <c r="I16" s="46"/>
    </row>
    <row r="17" spans="2:9" ht="15" customHeight="1" x14ac:dyDescent="0.2">
      <c r="B17" s="28" t="s">
        <v>64</v>
      </c>
      <c r="C17" s="28">
        <v>4</v>
      </c>
      <c r="D17" s="42">
        <f>SUM(Tabla234569101112131415168[[#This Row],[Libros]:[Otros documentos]])</f>
        <v>172175</v>
      </c>
      <c r="E17" s="42">
        <v>149610</v>
      </c>
      <c r="F17" s="42">
        <v>7233</v>
      </c>
      <c r="G17" s="46">
        <v>13752</v>
      </c>
      <c r="H17" s="46">
        <v>607</v>
      </c>
      <c r="I17" s="46">
        <v>973</v>
      </c>
    </row>
    <row r="18" spans="2:9" ht="15" customHeight="1" x14ac:dyDescent="0.2">
      <c r="B18" s="28" t="s">
        <v>65</v>
      </c>
      <c r="C18" s="28">
        <v>1</v>
      </c>
      <c r="D18" s="42">
        <f>SUM(Tabla234569101112131415168[[#This Row],[Libros]:[Otros documentos]])</f>
        <v>2875</v>
      </c>
      <c r="E18" s="42">
        <v>2863</v>
      </c>
      <c r="F18" s="42">
        <v>3</v>
      </c>
      <c r="G18" s="46">
        <v>6</v>
      </c>
      <c r="H18" s="46">
        <v>1</v>
      </c>
      <c r="I18" s="46">
        <v>2</v>
      </c>
    </row>
    <row r="19" spans="2:9" ht="15" customHeight="1" x14ac:dyDescent="0.2">
      <c r="B19" s="28" t="s">
        <v>66</v>
      </c>
      <c r="C19" s="28">
        <v>1</v>
      </c>
      <c r="D19" s="42">
        <f>SUM(Tabla234569101112131415168[[#This Row],[Libros]:[Otros documentos]])</f>
        <v>11077</v>
      </c>
      <c r="E19" s="42">
        <v>10927</v>
      </c>
      <c r="F19" s="42">
        <v>18</v>
      </c>
      <c r="G19" s="46">
        <v>132</v>
      </c>
      <c r="H19" s="46">
        <v>0</v>
      </c>
      <c r="I19" s="46">
        <v>0</v>
      </c>
    </row>
    <row r="20" spans="2:9" ht="15" customHeight="1" x14ac:dyDescent="0.2">
      <c r="B20" s="28" t="s">
        <v>67</v>
      </c>
      <c r="C20" s="28">
        <v>1</v>
      </c>
      <c r="D20" s="42">
        <f>SUM(Tabla234569101112131415168[[#This Row],[Libros]:[Otros documentos]])</f>
        <v>12630</v>
      </c>
      <c r="E20" s="42">
        <v>12523</v>
      </c>
      <c r="F20" s="42">
        <v>20</v>
      </c>
      <c r="G20" s="46">
        <v>15</v>
      </c>
      <c r="H20" s="46">
        <v>72</v>
      </c>
      <c r="I20" s="46">
        <v>0</v>
      </c>
    </row>
    <row r="21" spans="2:9" ht="15" customHeight="1" x14ac:dyDescent="0.2">
      <c r="B21" s="28" t="s">
        <v>68</v>
      </c>
      <c r="C21" s="28">
        <v>2</v>
      </c>
      <c r="D21" s="42">
        <f>SUM(Tabla234569101112131415168[[#This Row],[Libros]:[Otros documentos]])</f>
        <v>8596</v>
      </c>
      <c r="E21" s="42">
        <v>8583</v>
      </c>
      <c r="F21" s="42">
        <v>1</v>
      </c>
      <c r="G21" s="46">
        <v>6</v>
      </c>
      <c r="H21" s="46">
        <v>1</v>
      </c>
      <c r="I21" s="46">
        <v>5</v>
      </c>
    </row>
    <row r="22" spans="2:9" ht="15" customHeight="1" x14ac:dyDescent="0.2">
      <c r="B22" s="28" t="s">
        <v>69</v>
      </c>
      <c r="C22" s="28">
        <v>1</v>
      </c>
      <c r="D22" s="42">
        <f>SUM(Tabla234569101112131415168[[#This Row],[Libros]:[Otros documentos]])</f>
        <v>6847</v>
      </c>
      <c r="E22" s="42">
        <v>6796</v>
      </c>
      <c r="F22" s="42">
        <v>3</v>
      </c>
      <c r="G22" s="46">
        <v>9</v>
      </c>
      <c r="H22" s="46">
        <v>0</v>
      </c>
      <c r="I22" s="46">
        <v>39</v>
      </c>
    </row>
    <row r="23" spans="2:9" ht="15" customHeight="1" x14ac:dyDescent="0.2">
      <c r="B23" s="28" t="s">
        <v>70</v>
      </c>
      <c r="C23" s="28">
        <v>1</v>
      </c>
      <c r="D23" s="42">
        <f>SUM(Tabla234569101112131415168[[#This Row],[Libros]:[Otros documentos]])</f>
        <v>8172</v>
      </c>
      <c r="E23" s="42">
        <v>7861</v>
      </c>
      <c r="F23" s="42">
        <v>24</v>
      </c>
      <c r="G23" s="46">
        <v>265</v>
      </c>
      <c r="H23" s="46">
        <v>12</v>
      </c>
      <c r="I23" s="46">
        <v>10</v>
      </c>
    </row>
    <row r="24" spans="2:9" ht="15" customHeight="1" x14ac:dyDescent="0.2">
      <c r="B24" s="28" t="s">
        <v>71</v>
      </c>
      <c r="C24" s="28">
        <v>1</v>
      </c>
      <c r="D24" s="42">
        <f>SUM(Tabla234569101112131415168[[#This Row],[Libros]:[Otros documentos]])</f>
        <v>16980</v>
      </c>
      <c r="E24" s="42">
        <v>16974</v>
      </c>
      <c r="F24" s="42">
        <v>0</v>
      </c>
      <c r="G24" s="46">
        <v>3</v>
      </c>
      <c r="H24" s="46">
        <v>0</v>
      </c>
      <c r="I24" s="46">
        <v>3</v>
      </c>
    </row>
    <row r="25" spans="2:9" ht="15" customHeight="1" x14ac:dyDescent="0.2">
      <c r="B25" s="28" t="s">
        <v>72</v>
      </c>
      <c r="C25" s="28">
        <v>1</v>
      </c>
      <c r="D25" s="42">
        <f>SUM(Tabla234569101112131415168[[#This Row],[Libros]:[Otros documentos]])</f>
        <v>30930</v>
      </c>
      <c r="E25" s="42">
        <v>27465</v>
      </c>
      <c r="F25" s="42">
        <v>2558</v>
      </c>
      <c r="G25" s="46">
        <v>897</v>
      </c>
      <c r="H25" s="46">
        <v>2</v>
      </c>
      <c r="I25" s="46">
        <v>8</v>
      </c>
    </row>
    <row r="26" spans="2:9" ht="15" customHeight="1" x14ac:dyDescent="0.2">
      <c r="B26" s="28" t="s">
        <v>73</v>
      </c>
      <c r="C26" s="28">
        <v>1</v>
      </c>
      <c r="D26" s="42">
        <f>SUM(Tabla234569101112131415168[[#This Row],[Libros]:[Otros documentos]])</f>
        <v>6770</v>
      </c>
      <c r="E26" s="42">
        <v>6401</v>
      </c>
      <c r="F26" s="42">
        <v>13</v>
      </c>
      <c r="G26" s="46">
        <v>352</v>
      </c>
      <c r="H26" s="46">
        <v>2</v>
      </c>
      <c r="I26" s="46">
        <v>2</v>
      </c>
    </row>
    <row r="27" spans="2:9" ht="15" customHeight="1" x14ac:dyDescent="0.2">
      <c r="B27" s="28" t="s">
        <v>74</v>
      </c>
      <c r="C27" s="28">
        <v>1</v>
      </c>
      <c r="D27" s="42">
        <f>SUM(Tabla234569101112131415168[[#This Row],[Libros]:[Otros documentos]])</f>
        <v>25586</v>
      </c>
      <c r="E27" s="42">
        <v>20539</v>
      </c>
      <c r="F27" s="42">
        <v>1719</v>
      </c>
      <c r="G27" s="46">
        <v>2995</v>
      </c>
      <c r="H27" s="46">
        <v>2</v>
      </c>
      <c r="I27" s="46">
        <v>331</v>
      </c>
    </row>
    <row r="28" spans="2:9" ht="15" customHeight="1" x14ac:dyDescent="0.2">
      <c r="B28" s="28" t="s">
        <v>75</v>
      </c>
      <c r="C28" s="28">
        <v>1</v>
      </c>
      <c r="D28" s="42">
        <f>SUM(Tabla234569101112131415168[[#This Row],[Libros]:[Otros documentos]])</f>
        <v>9690</v>
      </c>
      <c r="E28" s="42">
        <v>9335</v>
      </c>
      <c r="F28" s="42">
        <v>68</v>
      </c>
      <c r="G28" s="46">
        <v>264</v>
      </c>
      <c r="H28" s="46">
        <v>12</v>
      </c>
      <c r="I28" s="46">
        <v>11</v>
      </c>
    </row>
    <row r="29" spans="2:9" ht="15" customHeight="1" x14ac:dyDescent="0.2">
      <c r="B29" s="28" t="s">
        <v>76</v>
      </c>
      <c r="C29" s="28">
        <v>2</v>
      </c>
      <c r="D29" s="42">
        <f>SUM(Tabla234569101112131415168[[#This Row],[Libros]:[Otros documentos]])</f>
        <v>37348</v>
      </c>
      <c r="E29" s="42">
        <v>31648</v>
      </c>
      <c r="F29" s="42">
        <v>2452</v>
      </c>
      <c r="G29" s="46">
        <v>2057</v>
      </c>
      <c r="H29" s="46">
        <v>376</v>
      </c>
      <c r="I29" s="46">
        <v>815</v>
      </c>
    </row>
    <row r="30" spans="2:9" ht="15" customHeight="1" x14ac:dyDescent="0.2">
      <c r="B30" s="28" t="s">
        <v>77</v>
      </c>
      <c r="C30" s="28">
        <v>2</v>
      </c>
      <c r="D30" s="42">
        <f>SUM(Tabla234569101112131415168[[#This Row],[Libros]:[Otros documentos]])</f>
        <v>31559</v>
      </c>
      <c r="E30" s="42">
        <v>30388</v>
      </c>
      <c r="F30" s="42">
        <v>22</v>
      </c>
      <c r="G30" s="46">
        <v>1145</v>
      </c>
      <c r="H30" s="46">
        <v>0</v>
      </c>
      <c r="I30" s="46">
        <v>4</v>
      </c>
    </row>
    <row r="31" spans="2:9" ht="15" customHeight="1" x14ac:dyDescent="0.2">
      <c r="B31" s="28" t="s">
        <v>78</v>
      </c>
      <c r="C31" s="28">
        <v>1</v>
      </c>
      <c r="D31" s="42">
        <f>SUM(Tabla234569101112131415168[[#This Row],[Libros]:[Otros documentos]])</f>
        <v>11942</v>
      </c>
      <c r="E31" s="42">
        <v>11488</v>
      </c>
      <c r="F31" s="42">
        <v>33</v>
      </c>
      <c r="G31" s="46">
        <v>366</v>
      </c>
      <c r="H31" s="46">
        <v>50</v>
      </c>
      <c r="I31" s="46">
        <v>5</v>
      </c>
    </row>
    <row r="32" spans="2:9" ht="15" customHeight="1" x14ac:dyDescent="0.2">
      <c r="B32" s="28" t="s">
        <v>79</v>
      </c>
      <c r="C32" s="28">
        <v>2</v>
      </c>
      <c r="D32" s="42">
        <f>SUM(Tabla234569101112131415168[[#This Row],[Libros]:[Otros documentos]])</f>
        <v>11448</v>
      </c>
      <c r="E32" s="42">
        <v>11432</v>
      </c>
      <c r="F32" s="42">
        <v>1</v>
      </c>
      <c r="G32" s="46">
        <v>4</v>
      </c>
      <c r="H32" s="46">
        <v>2</v>
      </c>
      <c r="I32" s="46">
        <v>9</v>
      </c>
    </row>
    <row r="33" spans="2:9" ht="15" customHeight="1" x14ac:dyDescent="0.2">
      <c r="B33" s="28" t="s">
        <v>80</v>
      </c>
      <c r="C33" s="28">
        <v>4</v>
      </c>
      <c r="D33" s="42">
        <f>SUM(Tabla234569101112131415168[[#This Row],[Libros]:[Otros documentos]])</f>
        <v>42718</v>
      </c>
      <c r="E33" s="42">
        <v>41443</v>
      </c>
      <c r="F33" s="42">
        <v>24</v>
      </c>
      <c r="G33" s="46">
        <v>1223</v>
      </c>
      <c r="H33" s="46">
        <v>12</v>
      </c>
      <c r="I33" s="46">
        <v>16</v>
      </c>
    </row>
    <row r="34" spans="2:9" ht="15" customHeight="1" x14ac:dyDescent="0.2">
      <c r="B34" s="28" t="s">
        <v>194</v>
      </c>
      <c r="C34" s="28">
        <v>1</v>
      </c>
      <c r="D34" s="42">
        <f>SUM(Tabla234569101112131415168[[#This Row],[Libros]:[Otros documentos]])</f>
        <v>13198</v>
      </c>
      <c r="E34" s="42">
        <v>12530</v>
      </c>
      <c r="F34" s="42">
        <v>20</v>
      </c>
      <c r="G34" s="46">
        <v>638</v>
      </c>
      <c r="H34" s="46">
        <v>3</v>
      </c>
      <c r="I34" s="46">
        <v>7</v>
      </c>
    </row>
    <row r="35" spans="2:9" ht="15" customHeight="1" x14ac:dyDescent="0.2">
      <c r="B35" s="28" t="s">
        <v>81</v>
      </c>
      <c r="C35" s="28">
        <v>1</v>
      </c>
      <c r="D35" s="42">
        <f>SUM(Tabla234569101112131415168[[#This Row],[Libros]:[Otros documentos]])</f>
        <v>6505</v>
      </c>
      <c r="E35" s="42">
        <v>6505</v>
      </c>
      <c r="F35" s="42">
        <v>0</v>
      </c>
      <c r="G35" s="46">
        <v>0</v>
      </c>
      <c r="H35" s="46">
        <v>0</v>
      </c>
      <c r="I35" s="46">
        <v>0</v>
      </c>
    </row>
    <row r="36" spans="2:9" ht="15" customHeight="1" x14ac:dyDescent="0.2">
      <c r="B36" s="28" t="s">
        <v>82</v>
      </c>
      <c r="C36" s="28">
        <v>1</v>
      </c>
      <c r="D36" s="42">
        <f>SUM(Tabla234569101112131415168[[#This Row],[Libros]:[Otros documentos]])</f>
        <v>9693</v>
      </c>
      <c r="E36" s="42">
        <v>9563</v>
      </c>
      <c r="F36" s="42">
        <v>10</v>
      </c>
      <c r="G36" s="46">
        <v>77</v>
      </c>
      <c r="H36" s="46">
        <v>12</v>
      </c>
      <c r="I36" s="46">
        <v>31</v>
      </c>
    </row>
    <row r="37" spans="2:9" ht="15" customHeight="1" x14ac:dyDescent="0.2">
      <c r="B37" s="28" t="s">
        <v>83</v>
      </c>
      <c r="C37" s="28">
        <v>12</v>
      </c>
      <c r="D37" s="42">
        <f>SUM(Tabla234569101112131415168[[#This Row],[Libros]:[Otros documentos]])</f>
        <v>604299</v>
      </c>
      <c r="E37" s="42">
        <v>466940</v>
      </c>
      <c r="F37" s="42">
        <v>35545</v>
      </c>
      <c r="G37" s="46">
        <v>41930</v>
      </c>
      <c r="H37" s="46">
        <v>2192</v>
      </c>
      <c r="I37" s="46">
        <v>57692</v>
      </c>
    </row>
    <row r="38" spans="2:9" ht="15" customHeight="1" x14ac:dyDescent="0.2">
      <c r="B38" s="28" t="s">
        <v>84</v>
      </c>
      <c r="C38" s="28">
        <v>1</v>
      </c>
      <c r="D38" s="42">
        <f>SUM(Tabla234569101112131415168[[#This Row],[Libros]:[Otros documentos]])</f>
        <v>34704</v>
      </c>
      <c r="E38" s="42">
        <v>28498</v>
      </c>
      <c r="F38" s="42">
        <v>2149</v>
      </c>
      <c r="G38" s="46">
        <v>3648</v>
      </c>
      <c r="H38" s="46">
        <v>80</v>
      </c>
      <c r="I38" s="46">
        <v>329</v>
      </c>
    </row>
    <row r="39" spans="2:9" ht="15" customHeight="1" x14ac:dyDescent="0.2">
      <c r="B39" s="28" t="s">
        <v>85</v>
      </c>
      <c r="C39" s="28">
        <v>1</v>
      </c>
      <c r="D39" s="42">
        <f>SUM(Tabla234569101112131415168[[#This Row],[Libros]:[Otros documentos]])</f>
        <v>46001</v>
      </c>
      <c r="E39" s="42">
        <v>36259</v>
      </c>
      <c r="F39" s="42">
        <v>1983</v>
      </c>
      <c r="G39" s="46">
        <v>3029</v>
      </c>
      <c r="H39" s="46">
        <v>397</v>
      </c>
      <c r="I39" s="46">
        <v>4333</v>
      </c>
    </row>
    <row r="40" spans="2:9" ht="15" customHeight="1" x14ac:dyDescent="0.2">
      <c r="B40" s="28" t="s">
        <v>86</v>
      </c>
      <c r="C40" s="28">
        <v>1</v>
      </c>
      <c r="D40" s="42">
        <f>SUM(Tabla234569101112131415168[[#This Row],[Libros]:[Otros documentos]])</f>
        <v>18698</v>
      </c>
      <c r="E40" s="42">
        <v>17332</v>
      </c>
      <c r="F40" s="42">
        <v>187</v>
      </c>
      <c r="G40" s="46">
        <v>1153</v>
      </c>
      <c r="H40" s="46">
        <v>14</v>
      </c>
      <c r="I40" s="46">
        <v>12</v>
      </c>
    </row>
    <row r="41" spans="2:9" ht="15" customHeight="1" x14ac:dyDescent="0.2">
      <c r="B41" s="28" t="s">
        <v>179</v>
      </c>
      <c r="C41" s="28">
        <v>0</v>
      </c>
      <c r="D41" s="42">
        <f>SUM(Tabla234569101112131415168[[#This Row],[Libros]:[Otros documentos]])</f>
        <v>0</v>
      </c>
      <c r="E41" s="42"/>
      <c r="F41" s="42"/>
      <c r="G41" s="46"/>
      <c r="H41" s="46"/>
      <c r="I41" s="46"/>
    </row>
    <row r="42" spans="2:9" ht="15" customHeight="1" x14ac:dyDescent="0.2">
      <c r="B42" s="28" t="s">
        <v>87</v>
      </c>
      <c r="C42" s="28">
        <v>1</v>
      </c>
      <c r="D42" s="42">
        <f>SUM(Tabla234569101112131415168[[#This Row],[Libros]:[Otros documentos]])</f>
        <v>3971</v>
      </c>
      <c r="E42" s="42">
        <v>3970</v>
      </c>
      <c r="F42" s="42">
        <v>0</v>
      </c>
      <c r="G42" s="46">
        <v>0</v>
      </c>
      <c r="H42" s="46">
        <v>1</v>
      </c>
      <c r="I42" s="46">
        <v>0</v>
      </c>
    </row>
    <row r="43" spans="2:9" ht="15" customHeight="1" x14ac:dyDescent="0.2">
      <c r="B43" s="28" t="s">
        <v>180</v>
      </c>
      <c r="C43" s="28">
        <v>0</v>
      </c>
      <c r="D43" s="42">
        <f>SUM(Tabla234569101112131415168[[#This Row],[Libros]:[Otros documentos]])</f>
        <v>0</v>
      </c>
      <c r="E43" s="42"/>
      <c r="F43" s="42"/>
      <c r="G43" s="46"/>
      <c r="H43" s="46"/>
      <c r="I43" s="46"/>
    </row>
    <row r="44" spans="2:9" ht="15" customHeight="1" x14ac:dyDescent="0.2">
      <c r="B44" s="28" t="s">
        <v>88</v>
      </c>
      <c r="C44" s="28">
        <v>3</v>
      </c>
      <c r="D44" s="42">
        <f>SUM(Tabla234569101112131415168[[#This Row],[Libros]:[Otros documentos]])</f>
        <v>64533</v>
      </c>
      <c r="E44" s="42">
        <v>57782</v>
      </c>
      <c r="F44" s="42">
        <v>4131</v>
      </c>
      <c r="G44" s="46">
        <v>2123</v>
      </c>
      <c r="H44" s="46">
        <v>43</v>
      </c>
      <c r="I44" s="46">
        <v>454</v>
      </c>
    </row>
    <row r="45" spans="2:9" ht="15" customHeight="1" x14ac:dyDescent="0.2">
      <c r="B45" s="28" t="s">
        <v>197</v>
      </c>
      <c r="C45" s="28">
        <v>3</v>
      </c>
      <c r="D45" s="42">
        <f>SUM(Tabla234569101112131415168[[#This Row],[Libros]:[Otros documentos]])</f>
        <v>50328</v>
      </c>
      <c r="E45" s="42">
        <v>45209</v>
      </c>
      <c r="F45" s="42">
        <v>2368</v>
      </c>
      <c r="G45" s="46">
        <v>1445</v>
      </c>
      <c r="H45" s="46">
        <v>35</v>
      </c>
      <c r="I45" s="46">
        <v>1271</v>
      </c>
    </row>
    <row r="46" spans="2:9" ht="15" customHeight="1" x14ac:dyDescent="0.2">
      <c r="B46" s="28" t="s">
        <v>89</v>
      </c>
      <c r="C46" s="28">
        <v>3</v>
      </c>
      <c r="D46" s="42">
        <f>SUM(Tabla234569101112131415168[[#This Row],[Libros]:[Otros documentos]])</f>
        <v>35192</v>
      </c>
      <c r="E46" s="42">
        <v>31613</v>
      </c>
      <c r="F46" s="42">
        <v>2439</v>
      </c>
      <c r="G46" s="46">
        <v>957</v>
      </c>
      <c r="H46" s="46">
        <v>118</v>
      </c>
      <c r="I46" s="46">
        <v>65</v>
      </c>
    </row>
    <row r="47" spans="2:9" ht="15" customHeight="1" x14ac:dyDescent="0.2">
      <c r="B47" s="28" t="s">
        <v>91</v>
      </c>
      <c r="C47" s="28">
        <v>2</v>
      </c>
      <c r="D47" s="42">
        <f>SUM(Tabla234569101112131415168[[#This Row],[Libros]:[Otros documentos]])</f>
        <v>31879</v>
      </c>
      <c r="E47" s="42">
        <v>24607</v>
      </c>
      <c r="F47" s="42">
        <v>3652</v>
      </c>
      <c r="G47" s="46">
        <v>2989</v>
      </c>
      <c r="H47" s="46">
        <v>0</v>
      </c>
      <c r="I47" s="46">
        <v>631</v>
      </c>
    </row>
    <row r="48" spans="2:9" ht="15" customHeight="1" x14ac:dyDescent="0.2">
      <c r="B48" s="28" t="s">
        <v>92</v>
      </c>
      <c r="C48" s="28">
        <v>4</v>
      </c>
      <c r="D48" s="42">
        <f>SUM(Tabla234569101112131415168[[#This Row],[Libros]:[Otros documentos]])</f>
        <v>40656</v>
      </c>
      <c r="E48" s="42">
        <v>39135</v>
      </c>
      <c r="F48" s="42">
        <v>504</v>
      </c>
      <c r="G48" s="46">
        <v>938</v>
      </c>
      <c r="H48" s="46">
        <v>37</v>
      </c>
      <c r="I48" s="46">
        <v>42</v>
      </c>
    </row>
    <row r="49" spans="2:9" ht="15" customHeight="1" x14ac:dyDescent="0.2">
      <c r="B49" s="28" t="s">
        <v>93</v>
      </c>
      <c r="C49" s="28">
        <v>4</v>
      </c>
      <c r="D49" s="42">
        <f>SUM(Tabla234569101112131415168[[#This Row],[Libros]:[Otros documentos]])</f>
        <v>113781</v>
      </c>
      <c r="E49" s="42">
        <v>99117</v>
      </c>
      <c r="F49" s="42">
        <v>5677</v>
      </c>
      <c r="G49" s="46">
        <v>5886</v>
      </c>
      <c r="H49" s="46">
        <v>271</v>
      </c>
      <c r="I49" s="46">
        <v>2830</v>
      </c>
    </row>
    <row r="50" spans="2:9" ht="15" customHeight="1" x14ac:dyDescent="0.2">
      <c r="B50" s="28" t="s">
        <v>94</v>
      </c>
      <c r="C50" s="28">
        <v>1</v>
      </c>
      <c r="D50" s="42">
        <f>SUM(Tabla234569101112131415168[[#This Row],[Libros]:[Otros documentos]])</f>
        <v>5998</v>
      </c>
      <c r="E50" s="42">
        <v>5994</v>
      </c>
      <c r="F50" s="42">
        <v>2</v>
      </c>
      <c r="G50" s="46">
        <v>0</v>
      </c>
      <c r="H50" s="46">
        <v>0</v>
      </c>
      <c r="I50" s="46">
        <v>2</v>
      </c>
    </row>
    <row r="51" spans="2:9" ht="15" customHeight="1" x14ac:dyDescent="0.2">
      <c r="B51" s="28" t="s">
        <v>95</v>
      </c>
      <c r="C51" s="28">
        <v>2</v>
      </c>
      <c r="D51" s="42">
        <f>SUM(Tabla234569101112131415168[[#This Row],[Libros]:[Otros documentos]])</f>
        <v>15754</v>
      </c>
      <c r="E51" s="42">
        <v>14440</v>
      </c>
      <c r="F51" s="42">
        <v>4</v>
      </c>
      <c r="G51" s="46">
        <v>1305</v>
      </c>
      <c r="H51" s="46">
        <v>3</v>
      </c>
      <c r="I51" s="46">
        <v>2</v>
      </c>
    </row>
    <row r="52" spans="2:9" ht="15" customHeight="1" x14ac:dyDescent="0.2">
      <c r="B52" s="28" t="s">
        <v>96</v>
      </c>
      <c r="C52" s="28">
        <v>1</v>
      </c>
      <c r="D52" s="42">
        <f>SUM(Tabla234569101112131415168[[#This Row],[Libros]:[Otros documentos]])</f>
        <v>23582</v>
      </c>
      <c r="E52" s="42">
        <v>20426</v>
      </c>
      <c r="F52" s="42">
        <v>1455</v>
      </c>
      <c r="G52" s="46">
        <v>1572</v>
      </c>
      <c r="H52" s="46">
        <v>8</v>
      </c>
      <c r="I52" s="46">
        <v>121</v>
      </c>
    </row>
    <row r="53" spans="2:9" ht="15" customHeight="1" x14ac:dyDescent="0.2">
      <c r="B53" s="28" t="s">
        <v>97</v>
      </c>
      <c r="C53" s="28">
        <v>2</v>
      </c>
      <c r="D53" s="42">
        <f>SUM(Tabla234569101112131415168[[#This Row],[Libros]:[Otros documentos]])</f>
        <v>35902</v>
      </c>
      <c r="E53" s="42">
        <v>31916</v>
      </c>
      <c r="F53" s="42">
        <v>1178</v>
      </c>
      <c r="G53" s="46">
        <v>2696</v>
      </c>
      <c r="H53" s="46">
        <v>96</v>
      </c>
      <c r="I53" s="46">
        <v>16</v>
      </c>
    </row>
    <row r="54" spans="2:9" ht="15" customHeight="1" x14ac:dyDescent="0.2">
      <c r="B54" s="28" t="s">
        <v>98</v>
      </c>
      <c r="C54" s="28">
        <v>1</v>
      </c>
      <c r="D54" s="42">
        <f>SUM(Tabla234569101112131415168[[#This Row],[Libros]:[Otros documentos]])</f>
        <v>20381</v>
      </c>
      <c r="E54" s="42">
        <v>19278</v>
      </c>
      <c r="F54" s="42">
        <v>152</v>
      </c>
      <c r="G54" s="46">
        <v>857</v>
      </c>
      <c r="H54" s="46">
        <v>17</v>
      </c>
      <c r="I54" s="46">
        <v>77</v>
      </c>
    </row>
    <row r="55" spans="2:9" ht="15" customHeight="1" x14ac:dyDescent="0.2">
      <c r="B55" s="28" t="s">
        <v>99</v>
      </c>
      <c r="C55" s="28">
        <v>1</v>
      </c>
      <c r="D55" s="42">
        <f>SUM(Tabla234569101112131415168[[#This Row],[Libros]:[Otros documentos]])</f>
        <v>7309</v>
      </c>
      <c r="E55" s="42">
        <v>7140</v>
      </c>
      <c r="F55" s="42">
        <v>19</v>
      </c>
      <c r="G55" s="46">
        <v>145</v>
      </c>
      <c r="H55" s="46">
        <v>1</v>
      </c>
      <c r="I55" s="46">
        <v>4</v>
      </c>
    </row>
    <row r="56" spans="2:9" ht="15" customHeight="1" x14ac:dyDescent="0.2">
      <c r="B56" s="28" t="s">
        <v>100</v>
      </c>
      <c r="C56" s="28">
        <v>12</v>
      </c>
      <c r="D56" s="42">
        <f>SUM(Tabla234569101112131415168[[#This Row],[Libros]:[Otros documentos]])</f>
        <v>781688</v>
      </c>
      <c r="E56" s="42">
        <v>634569</v>
      </c>
      <c r="F56" s="42">
        <v>26332</v>
      </c>
      <c r="G56" s="46">
        <v>37698</v>
      </c>
      <c r="H56" s="46">
        <v>7246</v>
      </c>
      <c r="I56" s="46">
        <v>75843</v>
      </c>
    </row>
    <row r="57" spans="2:9" ht="15" customHeight="1" x14ac:dyDescent="0.2">
      <c r="B57" s="28" t="s">
        <v>101</v>
      </c>
      <c r="C57" s="28">
        <v>1</v>
      </c>
      <c r="D57" s="42">
        <f>SUM(Tabla234569101112131415168[[#This Row],[Libros]:[Otros documentos]])</f>
        <v>23842</v>
      </c>
      <c r="E57" s="42">
        <v>22266</v>
      </c>
      <c r="F57" s="42">
        <v>84</v>
      </c>
      <c r="G57" s="46">
        <v>637</v>
      </c>
      <c r="H57" s="46">
        <v>70</v>
      </c>
      <c r="I57" s="46">
        <v>785</v>
      </c>
    </row>
    <row r="58" spans="2:9" ht="15" customHeight="1" x14ac:dyDescent="0.2">
      <c r="B58" s="28" t="s">
        <v>102</v>
      </c>
      <c r="C58" s="28">
        <v>2</v>
      </c>
      <c r="D58" s="42">
        <f>SUM(Tabla234569101112131415168[[#This Row],[Libros]:[Otros documentos]])</f>
        <v>0</v>
      </c>
      <c r="E58" s="42"/>
      <c r="F58" s="42"/>
      <c r="G58" s="46"/>
      <c r="H58" s="46"/>
      <c r="I58" s="46"/>
    </row>
    <row r="59" spans="2:9" ht="15" customHeight="1" x14ac:dyDescent="0.2">
      <c r="B59" s="28" t="s">
        <v>103</v>
      </c>
      <c r="C59" s="28">
        <v>1</v>
      </c>
      <c r="D59" s="42">
        <f>SUM(Tabla234569101112131415168[[#This Row],[Libros]:[Otros documentos]])</f>
        <v>11892</v>
      </c>
      <c r="E59" s="42">
        <v>11495</v>
      </c>
      <c r="F59" s="42">
        <v>9</v>
      </c>
      <c r="G59" s="46">
        <v>381</v>
      </c>
      <c r="H59" s="46">
        <v>1</v>
      </c>
      <c r="I59" s="46">
        <v>6</v>
      </c>
    </row>
    <row r="60" spans="2:9" ht="15" customHeight="1" x14ac:dyDescent="0.2">
      <c r="B60" s="28" t="s">
        <v>104</v>
      </c>
      <c r="C60" s="28">
        <v>1</v>
      </c>
      <c r="D60" s="42">
        <f>SUM(Tabla234569101112131415168[[#This Row],[Libros]:[Otros documentos]])</f>
        <v>0</v>
      </c>
      <c r="E60" s="42"/>
      <c r="F60" s="42"/>
      <c r="G60" s="46"/>
      <c r="H60" s="46"/>
      <c r="I60" s="46"/>
    </row>
    <row r="61" spans="2:9" ht="15" customHeight="1" x14ac:dyDescent="0.2">
      <c r="B61" s="28" t="s">
        <v>105</v>
      </c>
      <c r="C61" s="28">
        <v>2</v>
      </c>
      <c r="D61" s="42">
        <f>SUM(Tabla234569101112131415168[[#This Row],[Libros]:[Otros documentos]])</f>
        <v>36286</v>
      </c>
      <c r="E61" s="42">
        <v>31638</v>
      </c>
      <c r="F61" s="42">
        <v>2121</v>
      </c>
      <c r="G61" s="46">
        <v>1707</v>
      </c>
      <c r="H61" s="46">
        <v>28</v>
      </c>
      <c r="I61" s="46">
        <v>792</v>
      </c>
    </row>
    <row r="62" spans="2:9" ht="15" customHeight="1" x14ac:dyDescent="0.2">
      <c r="B62" s="28" t="s">
        <v>106</v>
      </c>
      <c r="C62" s="28">
        <v>1</v>
      </c>
      <c r="D62" s="42">
        <f>SUM(Tabla234569101112131415168[[#This Row],[Libros]:[Otros documentos]])</f>
        <v>3330</v>
      </c>
      <c r="E62" s="42">
        <v>3322</v>
      </c>
      <c r="F62" s="42">
        <v>0</v>
      </c>
      <c r="G62" s="46">
        <v>5</v>
      </c>
      <c r="H62" s="46">
        <v>0</v>
      </c>
      <c r="I62" s="46">
        <v>3</v>
      </c>
    </row>
    <row r="63" spans="2:9" ht="15" customHeight="1" x14ac:dyDescent="0.2">
      <c r="B63" s="28" t="s">
        <v>107</v>
      </c>
      <c r="C63" s="28">
        <v>1</v>
      </c>
      <c r="D63" s="42">
        <f>SUM(Tabla234569101112131415168[[#This Row],[Libros]:[Otros documentos]])</f>
        <v>23375</v>
      </c>
      <c r="E63" s="42">
        <v>21340</v>
      </c>
      <c r="F63" s="42">
        <v>1334</v>
      </c>
      <c r="G63" s="46">
        <v>689</v>
      </c>
      <c r="H63" s="46">
        <v>2</v>
      </c>
      <c r="I63" s="46">
        <v>10</v>
      </c>
    </row>
    <row r="64" spans="2:9" ht="15" customHeight="1" x14ac:dyDescent="0.2">
      <c r="B64" s="28" t="s">
        <v>108</v>
      </c>
      <c r="C64" s="28">
        <v>1</v>
      </c>
      <c r="D64" s="42">
        <f>SUM(Tabla234569101112131415168[[#This Row],[Libros]:[Otros documentos]])</f>
        <v>4318</v>
      </c>
      <c r="E64" s="42">
        <v>4196</v>
      </c>
      <c r="F64" s="42">
        <v>8</v>
      </c>
      <c r="G64" s="46">
        <v>111</v>
      </c>
      <c r="H64" s="46">
        <v>1</v>
      </c>
      <c r="I64" s="46">
        <v>2</v>
      </c>
    </row>
    <row r="65" spans="2:9" ht="15" customHeight="1" x14ac:dyDescent="0.2">
      <c r="B65" s="28" t="s">
        <v>109</v>
      </c>
      <c r="C65" s="28">
        <v>1</v>
      </c>
      <c r="D65" s="42">
        <f>SUM(Tabla234569101112131415168[[#This Row],[Libros]:[Otros documentos]])</f>
        <v>9298</v>
      </c>
      <c r="E65" s="42">
        <v>9287</v>
      </c>
      <c r="F65" s="42">
        <v>2</v>
      </c>
      <c r="G65" s="46">
        <v>6</v>
      </c>
      <c r="H65" s="46">
        <v>2</v>
      </c>
      <c r="I65" s="46">
        <v>1</v>
      </c>
    </row>
    <row r="66" spans="2:9" ht="15" customHeight="1" x14ac:dyDescent="0.2">
      <c r="B66" s="28" t="s">
        <v>110</v>
      </c>
      <c r="C66" s="28">
        <v>1</v>
      </c>
      <c r="D66" s="42">
        <f>SUM(Tabla234569101112131415168[[#This Row],[Libros]:[Otros documentos]])</f>
        <v>6290</v>
      </c>
      <c r="E66" s="42">
        <v>6282</v>
      </c>
      <c r="F66" s="42">
        <v>1</v>
      </c>
      <c r="G66" s="46">
        <v>3</v>
      </c>
      <c r="H66" s="46">
        <v>1</v>
      </c>
      <c r="I66" s="46">
        <v>3</v>
      </c>
    </row>
    <row r="67" spans="2:9" ht="15" customHeight="1" x14ac:dyDescent="0.2">
      <c r="B67" s="28" t="s">
        <v>111</v>
      </c>
      <c r="C67" s="28">
        <v>1</v>
      </c>
      <c r="D67" s="42">
        <f>SUM(Tabla234569101112131415168[[#This Row],[Libros]:[Otros documentos]])</f>
        <v>10409</v>
      </c>
      <c r="E67" s="42">
        <v>9252</v>
      </c>
      <c r="F67" s="42">
        <v>2</v>
      </c>
      <c r="G67" s="46">
        <v>1150</v>
      </c>
      <c r="H67" s="46">
        <v>2</v>
      </c>
      <c r="I67" s="46">
        <v>3</v>
      </c>
    </row>
    <row r="68" spans="2:9" ht="15" customHeight="1" x14ac:dyDescent="0.2">
      <c r="B68" s="28" t="s">
        <v>112</v>
      </c>
      <c r="C68" s="28">
        <v>1</v>
      </c>
      <c r="D68" s="42">
        <f>SUM(Tabla234569101112131415168[[#This Row],[Libros]:[Otros documentos]])</f>
        <v>15247</v>
      </c>
      <c r="E68" s="42">
        <v>13642</v>
      </c>
      <c r="F68" s="42">
        <v>1483</v>
      </c>
      <c r="G68" s="46">
        <v>104</v>
      </c>
      <c r="H68" s="46">
        <v>1</v>
      </c>
      <c r="I68" s="46">
        <v>17</v>
      </c>
    </row>
    <row r="69" spans="2:9" ht="15" customHeight="1" x14ac:dyDescent="0.2">
      <c r="B69" s="28" t="s">
        <v>113</v>
      </c>
      <c r="C69" s="28">
        <v>1</v>
      </c>
      <c r="D69" s="42">
        <f>SUM(Tabla234569101112131415168[[#This Row],[Libros]:[Otros documentos]])</f>
        <v>7750</v>
      </c>
      <c r="E69" s="42">
        <v>6884</v>
      </c>
      <c r="F69" s="42">
        <v>112</v>
      </c>
      <c r="G69" s="46">
        <v>697</v>
      </c>
      <c r="H69" s="46">
        <v>32</v>
      </c>
      <c r="I69" s="46">
        <v>25</v>
      </c>
    </row>
    <row r="70" spans="2:9" ht="15" customHeight="1" x14ac:dyDescent="0.2">
      <c r="B70" s="28" t="s">
        <v>114</v>
      </c>
      <c r="C70" s="28">
        <v>1</v>
      </c>
      <c r="D70" s="42">
        <f>SUM(Tabla234569101112131415168[[#This Row],[Libros]:[Otros documentos]])</f>
        <v>8989</v>
      </c>
      <c r="E70" s="42">
        <v>8910</v>
      </c>
      <c r="F70" s="42">
        <v>3</v>
      </c>
      <c r="G70" s="46">
        <v>57</v>
      </c>
      <c r="H70" s="46">
        <v>3</v>
      </c>
      <c r="I70" s="46">
        <v>16</v>
      </c>
    </row>
    <row r="71" spans="2:9" ht="15" customHeight="1" x14ac:dyDescent="0.2">
      <c r="B71" s="28" t="s">
        <v>115</v>
      </c>
      <c r="C71" s="28">
        <v>1</v>
      </c>
      <c r="D71" s="42">
        <f>SUM(Tabla234569101112131415168[[#This Row],[Libros]:[Otros documentos]])</f>
        <v>14218</v>
      </c>
      <c r="E71" s="42">
        <v>13981</v>
      </c>
      <c r="F71" s="42">
        <v>6</v>
      </c>
      <c r="G71" s="46">
        <v>216</v>
      </c>
      <c r="H71" s="46">
        <v>8</v>
      </c>
      <c r="I71" s="46">
        <v>7</v>
      </c>
    </row>
    <row r="72" spans="2:9" ht="15" customHeight="1" x14ac:dyDescent="0.2">
      <c r="B72" s="28" t="s">
        <v>181</v>
      </c>
      <c r="C72" s="28">
        <v>1</v>
      </c>
      <c r="D72" s="42">
        <f>SUM(Tabla234569101112131415168[[#This Row],[Libros]:[Otros documentos]])</f>
        <v>2987</v>
      </c>
      <c r="E72" s="42">
        <v>2970</v>
      </c>
      <c r="F72" s="42">
        <v>2</v>
      </c>
      <c r="G72" s="46">
        <v>6</v>
      </c>
      <c r="H72" s="46">
        <v>2</v>
      </c>
      <c r="I72" s="46">
        <v>7</v>
      </c>
    </row>
    <row r="73" spans="2:9" ht="15" customHeight="1" x14ac:dyDescent="0.2">
      <c r="B73" s="28" t="s">
        <v>116</v>
      </c>
      <c r="C73" s="28">
        <v>3</v>
      </c>
      <c r="D73" s="42">
        <f>SUM(Tabla234569101112131415168[[#This Row],[Libros]:[Otros documentos]])</f>
        <v>49092</v>
      </c>
      <c r="E73" s="42">
        <v>41671</v>
      </c>
      <c r="F73" s="42">
        <v>1891</v>
      </c>
      <c r="G73" s="46">
        <v>3539</v>
      </c>
      <c r="H73" s="46">
        <v>94</v>
      </c>
      <c r="I73" s="46">
        <v>1897</v>
      </c>
    </row>
    <row r="74" spans="2:9" ht="15" customHeight="1" x14ac:dyDescent="0.2">
      <c r="B74" s="28" t="s">
        <v>117</v>
      </c>
      <c r="C74" s="28">
        <v>1</v>
      </c>
      <c r="D74" s="42">
        <f>SUM(Tabla234569101112131415168[[#This Row],[Libros]:[Otros documentos]])</f>
        <v>6772</v>
      </c>
      <c r="E74" s="42">
        <v>6759</v>
      </c>
      <c r="F74" s="42">
        <v>2</v>
      </c>
      <c r="G74" s="46">
        <v>5</v>
      </c>
      <c r="H74" s="46">
        <v>2</v>
      </c>
      <c r="I74" s="46">
        <v>4</v>
      </c>
    </row>
    <row r="75" spans="2:9" ht="15" customHeight="1" x14ac:dyDescent="0.2">
      <c r="B75" s="28" t="s">
        <v>118</v>
      </c>
      <c r="C75" s="28">
        <v>1</v>
      </c>
      <c r="D75" s="42">
        <f>SUM(Tabla234569101112131415168[[#This Row],[Libros]:[Otros documentos]])</f>
        <v>0</v>
      </c>
      <c r="E75" s="42"/>
      <c r="F75" s="42"/>
      <c r="G75" s="46"/>
      <c r="H75" s="46"/>
      <c r="I75" s="46"/>
    </row>
    <row r="76" spans="2:9" ht="15" customHeight="1" x14ac:dyDescent="0.2">
      <c r="B76" s="28" t="s">
        <v>178</v>
      </c>
      <c r="C76" s="28">
        <v>1</v>
      </c>
      <c r="D76" s="42">
        <f>SUM(Tabla234569101112131415168[[#This Row],[Libros]:[Otros documentos]])</f>
        <v>0</v>
      </c>
      <c r="E76" s="42"/>
      <c r="F76" s="42"/>
      <c r="G76" s="46"/>
      <c r="H76" s="46"/>
      <c r="I76" s="46"/>
    </row>
    <row r="77" spans="2:9" ht="15" customHeight="1" x14ac:dyDescent="0.2">
      <c r="B77" s="28" t="s">
        <v>119</v>
      </c>
      <c r="C77" s="28">
        <v>1</v>
      </c>
      <c r="D77" s="42">
        <f>SUM(Tabla234569101112131415168[[#This Row],[Libros]:[Otros documentos]])</f>
        <v>4161</v>
      </c>
      <c r="E77" s="42">
        <v>4132</v>
      </c>
      <c r="F77" s="42">
        <v>23</v>
      </c>
      <c r="G77" s="46">
        <v>2</v>
      </c>
      <c r="H77" s="46">
        <v>0</v>
      </c>
      <c r="I77" s="46">
        <v>4</v>
      </c>
    </row>
    <row r="78" spans="2:9" ht="15" customHeight="1" x14ac:dyDescent="0.2">
      <c r="B78" s="28" t="s">
        <v>120</v>
      </c>
      <c r="C78" s="28">
        <v>8</v>
      </c>
      <c r="D78" s="42">
        <f>SUM(Tabla234569101112131415168[[#This Row],[Libros]:[Otros documentos]])</f>
        <v>135619</v>
      </c>
      <c r="E78" s="42">
        <v>125090</v>
      </c>
      <c r="F78" s="42">
        <v>4397</v>
      </c>
      <c r="G78" s="46">
        <v>5628</v>
      </c>
      <c r="H78" s="46">
        <v>435</v>
      </c>
      <c r="I78" s="46">
        <v>69</v>
      </c>
    </row>
    <row r="79" spans="2:9" ht="15" customHeight="1" x14ac:dyDescent="0.2">
      <c r="B79" s="28" t="s">
        <v>121</v>
      </c>
      <c r="C79" s="28">
        <v>2</v>
      </c>
      <c r="D79" s="42">
        <f>SUM(Tabla234569101112131415168[[#This Row],[Libros]:[Otros documentos]])</f>
        <v>15195</v>
      </c>
      <c r="E79" s="42">
        <v>15195</v>
      </c>
      <c r="F79" s="42">
        <v>0</v>
      </c>
      <c r="G79" s="46">
        <v>0</v>
      </c>
      <c r="H79" s="46">
        <v>0</v>
      </c>
      <c r="I79" s="46">
        <v>0</v>
      </c>
    </row>
    <row r="80" spans="2:9" ht="15" customHeight="1" x14ac:dyDescent="0.2">
      <c r="B80" s="28" t="s">
        <v>122</v>
      </c>
      <c r="C80" s="28">
        <v>1</v>
      </c>
      <c r="D80" s="42">
        <f>SUM(Tabla234569101112131415168[[#This Row],[Libros]:[Otros documentos]])</f>
        <v>7072</v>
      </c>
      <c r="E80" s="42">
        <v>6131</v>
      </c>
      <c r="F80" s="42">
        <v>16</v>
      </c>
      <c r="G80" s="46">
        <v>602</v>
      </c>
      <c r="H80" s="46">
        <v>15</v>
      </c>
      <c r="I80" s="46">
        <v>308</v>
      </c>
    </row>
    <row r="81" spans="2:9" ht="15" customHeight="1" x14ac:dyDescent="0.2">
      <c r="B81" s="28" t="s">
        <v>123</v>
      </c>
      <c r="C81" s="28">
        <v>2</v>
      </c>
      <c r="D81" s="42">
        <f>SUM(Tabla234569101112131415168[[#This Row],[Libros]:[Otros documentos]])</f>
        <v>22330</v>
      </c>
      <c r="E81" s="42">
        <v>20597</v>
      </c>
      <c r="F81" s="42">
        <v>4</v>
      </c>
      <c r="G81" s="46">
        <v>1523</v>
      </c>
      <c r="H81" s="46">
        <v>76</v>
      </c>
      <c r="I81" s="46">
        <v>130</v>
      </c>
    </row>
    <row r="82" spans="2:9" ht="15" customHeight="1" x14ac:dyDescent="0.2">
      <c r="B82" s="28" t="s">
        <v>124</v>
      </c>
      <c r="C82" s="28">
        <v>1</v>
      </c>
      <c r="D82" s="42">
        <f>SUM(Tabla234569101112131415168[[#This Row],[Libros]:[Otros documentos]])</f>
        <v>17943</v>
      </c>
      <c r="E82" s="42">
        <v>15554</v>
      </c>
      <c r="F82" s="42">
        <v>211</v>
      </c>
      <c r="G82" s="46">
        <v>1640</v>
      </c>
      <c r="H82" s="46">
        <v>139</v>
      </c>
      <c r="I82" s="46">
        <v>399</v>
      </c>
    </row>
    <row r="83" spans="2:9" ht="15" customHeight="1" x14ac:dyDescent="0.2">
      <c r="B83" s="28" t="s">
        <v>198</v>
      </c>
      <c r="C83" s="28">
        <v>1</v>
      </c>
      <c r="D83" s="42">
        <f>SUM(Tabla234569101112131415168[[#This Row],[Libros]:[Otros documentos]])</f>
        <v>9873</v>
      </c>
      <c r="E83" s="42">
        <v>9863</v>
      </c>
      <c r="F83" s="42">
        <v>0</v>
      </c>
      <c r="G83" s="46">
        <v>5</v>
      </c>
      <c r="H83" s="46">
        <v>2</v>
      </c>
      <c r="I83" s="46">
        <v>3</v>
      </c>
    </row>
    <row r="84" spans="2:9" ht="15" customHeight="1" x14ac:dyDescent="0.2">
      <c r="B84" s="28" t="s">
        <v>125</v>
      </c>
      <c r="C84" s="28">
        <v>1</v>
      </c>
      <c r="D84" s="42">
        <f>SUM(Tabla234569101112131415168[[#This Row],[Libros]:[Otros documentos]])</f>
        <v>9646</v>
      </c>
      <c r="E84" s="42">
        <v>8871</v>
      </c>
      <c r="F84" s="42">
        <v>64</v>
      </c>
      <c r="G84" s="46">
        <v>595</v>
      </c>
      <c r="H84" s="46">
        <v>15</v>
      </c>
      <c r="I84" s="46">
        <v>101</v>
      </c>
    </row>
    <row r="85" spans="2:9" ht="15" customHeight="1" x14ac:dyDescent="0.2">
      <c r="B85" s="28" t="s">
        <v>126</v>
      </c>
      <c r="C85" s="28">
        <v>2</v>
      </c>
      <c r="D85" s="42">
        <f>SUM(Tabla234569101112131415168[[#This Row],[Libros]:[Otros documentos]])</f>
        <v>31332</v>
      </c>
      <c r="E85" s="42">
        <v>27581</v>
      </c>
      <c r="F85" s="42">
        <v>2383</v>
      </c>
      <c r="G85" s="46">
        <v>1333</v>
      </c>
      <c r="H85" s="46">
        <v>24</v>
      </c>
      <c r="I85" s="46">
        <v>11</v>
      </c>
    </row>
    <row r="86" spans="2:9" ht="15" customHeight="1" x14ac:dyDescent="0.2">
      <c r="B86" s="28" t="s">
        <v>90</v>
      </c>
      <c r="C86" s="28">
        <v>1</v>
      </c>
      <c r="D86" s="42">
        <f>SUM(Tabla234569101112131415168[[#This Row],[Libros]:[Otros documentos]])</f>
        <v>29347</v>
      </c>
      <c r="E86" s="42">
        <v>25929</v>
      </c>
      <c r="F86" s="42">
        <v>1991</v>
      </c>
      <c r="G86" s="46">
        <v>1413</v>
      </c>
      <c r="H86" s="46">
        <v>3</v>
      </c>
      <c r="I86" s="46">
        <v>11</v>
      </c>
    </row>
    <row r="87" spans="2:9" ht="15" customHeight="1" x14ac:dyDescent="0.2">
      <c r="B87" s="28" t="s">
        <v>127</v>
      </c>
      <c r="C87" s="28">
        <v>1</v>
      </c>
      <c r="D87" s="42">
        <f>SUM(Tabla234569101112131415168[[#This Row],[Libros]:[Otros documentos]])</f>
        <v>25266</v>
      </c>
      <c r="E87" s="42">
        <v>23096</v>
      </c>
      <c r="F87" s="42">
        <v>1549</v>
      </c>
      <c r="G87" s="46">
        <v>598</v>
      </c>
      <c r="H87" s="46">
        <v>2</v>
      </c>
      <c r="I87" s="46">
        <v>21</v>
      </c>
    </row>
    <row r="88" spans="2:9" ht="15" customHeight="1" x14ac:dyDescent="0.2">
      <c r="B88" s="28" t="s">
        <v>128</v>
      </c>
      <c r="C88" s="28">
        <v>1</v>
      </c>
      <c r="D88" s="42">
        <f>SUM(Tabla234569101112131415168[[#This Row],[Libros]:[Otros documentos]])</f>
        <v>3348</v>
      </c>
      <c r="E88" s="42">
        <v>3343</v>
      </c>
      <c r="F88" s="42">
        <v>0</v>
      </c>
      <c r="G88" s="46">
        <v>5</v>
      </c>
      <c r="H88" s="46">
        <v>0</v>
      </c>
      <c r="I88" s="46">
        <v>0</v>
      </c>
    </row>
    <row r="89" spans="2:9" ht="15" customHeight="1" x14ac:dyDescent="0.2">
      <c r="B89" s="28" t="s">
        <v>129</v>
      </c>
      <c r="C89" s="28">
        <v>1</v>
      </c>
      <c r="D89" s="42">
        <f>SUM(Tabla234569101112131415168[[#This Row],[Libros]:[Otros documentos]])</f>
        <v>36384</v>
      </c>
      <c r="E89" s="42">
        <v>36384</v>
      </c>
      <c r="F89" s="42">
        <v>0</v>
      </c>
      <c r="G89" s="46">
        <v>0</v>
      </c>
      <c r="H89" s="46">
        <v>0</v>
      </c>
      <c r="I89" s="46">
        <v>0</v>
      </c>
    </row>
    <row r="90" spans="2:9" ht="15" customHeight="1" x14ac:dyDescent="0.2">
      <c r="B90" s="28" t="s">
        <v>182</v>
      </c>
      <c r="C90" s="28">
        <v>0</v>
      </c>
      <c r="D90" s="42">
        <f>SUM(Tabla234569101112131415168[[#This Row],[Libros]:[Otros documentos]])</f>
        <v>0</v>
      </c>
      <c r="E90" s="42"/>
      <c r="F90" s="42"/>
      <c r="G90" s="46"/>
      <c r="H90" s="46"/>
      <c r="I90" s="46"/>
    </row>
    <row r="91" spans="2:9" ht="15" customHeight="1" x14ac:dyDescent="0.2">
      <c r="B91" s="29" t="s">
        <v>183</v>
      </c>
      <c r="C91" s="71">
        <v>0</v>
      </c>
      <c r="D91" s="21">
        <f>SUM(Tabla234569101112131415168[[#This Row],[Libros]:[Otros documentos]])</f>
        <v>0</v>
      </c>
      <c r="E91" s="21"/>
      <c r="F91" s="21"/>
      <c r="G91" s="46"/>
      <c r="H91" s="46"/>
      <c r="I91" s="46"/>
    </row>
    <row r="92" spans="2:9" ht="15" customHeight="1" x14ac:dyDescent="0.2">
      <c r="B92" s="31"/>
      <c r="C92" s="31"/>
      <c r="D92" s="42">
        <f>SUM(Tabla234569101112131415168[[#This Row],[Libros]:[Otros documentos]])</f>
        <v>0</v>
      </c>
      <c r="E92" s="42"/>
      <c r="F92" s="42"/>
      <c r="G92" s="46"/>
      <c r="H92" s="46"/>
      <c r="I92" s="46"/>
    </row>
    <row r="93" spans="2:9" ht="15" customHeight="1" x14ac:dyDescent="0.2">
      <c r="B93" s="30" t="s">
        <v>130</v>
      </c>
      <c r="C93" s="30"/>
      <c r="D93" s="41">
        <f>SUM(Tabla234569101112131415168[[#This Row],[Libros]:[Otros documentos]])</f>
        <v>3026023</v>
      </c>
      <c r="E93" s="41">
        <f>SUBTOTAL(109,E14:E92)</f>
        <v>2586893</v>
      </c>
      <c r="F93" s="41">
        <f>SUM(F14:F92)</f>
        <v>119729</v>
      </c>
      <c r="G93" s="47">
        <f>SUM(G14:G92)</f>
        <v>156004</v>
      </c>
      <c r="H93" s="47">
        <f>SUM(H14:H92)</f>
        <v>12696</v>
      </c>
      <c r="I93" s="47">
        <f>SUM(I14:I92)</f>
        <v>150701</v>
      </c>
    </row>
    <row r="94" spans="2:9" ht="15" customHeight="1" x14ac:dyDescent="0.2"/>
    <row r="95" spans="2:9" ht="15" customHeight="1" x14ac:dyDescent="0.2"/>
    <row r="96" spans="2:9" ht="15" customHeight="1" x14ac:dyDescent="0.2"/>
    <row r="97" spans="2:3" ht="15" customHeight="1" x14ac:dyDescent="0.2">
      <c r="B97" s="8" t="s">
        <v>0</v>
      </c>
      <c r="C97" s="8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sheetProtection algorithmName="SHA-512" hashValue="1auqvvpA8YvrAs9TnMoBOknkd24YNac3VzwDQY6nl/qpK3ml8JSzKh5HWtIlszoy63x57wLRNTYO+9e+holwpA==" saltValue="3+fQ0lb+pmubCiFcOusQ9g==" spinCount="100000" sheet="1" objects="1" scenarios="1"/>
  <mergeCells count="1">
    <mergeCell ref="D12:I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2.140625" style="10" customWidth="1"/>
    <col min="3" max="11" width="15.7109375" style="10" customWidth="1"/>
    <col min="12" max="16384" width="9.140625" style="10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1"/>
      <c r="C8" s="11"/>
      <c r="D8" s="12"/>
      <c r="E8" s="12"/>
      <c r="F8" s="12"/>
    </row>
    <row r="9" spans="2:11" ht="15" customHeight="1" x14ac:dyDescent="0.25">
      <c r="B9" s="11" t="s">
        <v>54</v>
      </c>
      <c r="C9" s="11"/>
      <c r="D9" s="12"/>
      <c r="E9" s="12"/>
      <c r="F9" s="12"/>
    </row>
    <row r="10" spans="2:11" ht="15" customHeight="1" x14ac:dyDescent="0.25">
      <c r="B10" s="11" t="s">
        <v>199</v>
      </c>
      <c r="C10" s="9"/>
      <c r="D10" s="12"/>
      <c r="E10" s="12"/>
      <c r="F10" s="12"/>
    </row>
    <row r="11" spans="2:11" ht="15" customHeight="1" x14ac:dyDescent="0.25">
      <c r="B11" s="9"/>
      <c r="C11" s="9"/>
      <c r="D11" s="12"/>
      <c r="E11" s="12"/>
      <c r="F11" s="12"/>
    </row>
    <row r="12" spans="2:11" ht="15" customHeight="1" x14ac:dyDescent="0.2">
      <c r="B12" s="13"/>
      <c r="C12" s="13"/>
      <c r="D12" s="12"/>
      <c r="E12" s="78" t="s">
        <v>57</v>
      </c>
      <c r="F12" s="78"/>
      <c r="G12" s="78"/>
      <c r="H12" s="78"/>
      <c r="I12" s="78"/>
      <c r="J12" s="78"/>
      <c r="K12" s="78"/>
    </row>
    <row r="13" spans="2:11" ht="45" customHeight="1" x14ac:dyDescent="0.2">
      <c r="B13" s="14" t="s">
        <v>1</v>
      </c>
      <c r="C13" s="25" t="s">
        <v>157</v>
      </c>
      <c r="D13" s="25" t="s">
        <v>58</v>
      </c>
      <c r="E13" s="25" t="s">
        <v>31</v>
      </c>
      <c r="F13" s="25" t="s">
        <v>39</v>
      </c>
      <c r="G13" s="27" t="s">
        <v>44</v>
      </c>
      <c r="H13" s="27" t="s">
        <v>41</v>
      </c>
      <c r="I13" s="27" t="s">
        <v>59</v>
      </c>
      <c r="J13" s="27" t="s">
        <v>184</v>
      </c>
      <c r="K13" s="27" t="s">
        <v>60</v>
      </c>
    </row>
    <row r="14" spans="2:11" ht="15" customHeight="1" x14ac:dyDescent="0.2">
      <c r="B14" s="28" t="s">
        <v>62</v>
      </c>
      <c r="C14" s="48">
        <v>400</v>
      </c>
      <c r="D14" s="49">
        <v>1261</v>
      </c>
      <c r="E14" s="49">
        <f>SUM(Tabla23456910111213141516817[[#This Row],[Libros]:[Otros documentos]])</f>
        <v>501</v>
      </c>
      <c r="F14" s="49">
        <v>491</v>
      </c>
      <c r="G14" s="46">
        <v>0</v>
      </c>
      <c r="H14" s="46">
        <v>0</v>
      </c>
      <c r="I14" s="46">
        <v>10</v>
      </c>
      <c r="J14" s="46">
        <v>0</v>
      </c>
      <c r="K14" s="46">
        <v>0</v>
      </c>
    </row>
    <row r="15" spans="2:11" ht="15" customHeight="1" x14ac:dyDescent="0.2">
      <c r="B15" s="28" t="s">
        <v>63</v>
      </c>
      <c r="C15" s="48">
        <v>1935</v>
      </c>
      <c r="D15" s="49">
        <v>3042</v>
      </c>
      <c r="E15" s="49">
        <f>SUM(Tabla23456910111213141516817[[#This Row],[Libros]:[Otros documentos]])</f>
        <v>2454</v>
      </c>
      <c r="F15" s="49">
        <v>2445</v>
      </c>
      <c r="G15" s="46">
        <v>0</v>
      </c>
      <c r="H15" s="46">
        <v>2</v>
      </c>
      <c r="I15" s="46">
        <v>7</v>
      </c>
      <c r="J15" s="46">
        <v>0</v>
      </c>
      <c r="K15" s="46">
        <v>0</v>
      </c>
    </row>
    <row r="16" spans="2:11" ht="15" customHeight="1" x14ac:dyDescent="0.2">
      <c r="B16" s="28" t="s">
        <v>177</v>
      </c>
      <c r="C16" s="48">
        <v>0</v>
      </c>
      <c r="D16" s="49">
        <v>0</v>
      </c>
      <c r="E16" s="49">
        <v>0</v>
      </c>
      <c r="F16" s="49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</row>
    <row r="17" spans="2:11" ht="15" customHeight="1" x14ac:dyDescent="0.2">
      <c r="B17" s="28" t="s">
        <v>64</v>
      </c>
      <c r="C17" s="48">
        <v>35772</v>
      </c>
      <c r="D17" s="49">
        <v>100485</v>
      </c>
      <c r="E17" s="49">
        <v>73767</v>
      </c>
      <c r="F17" s="49">
        <v>61585</v>
      </c>
      <c r="G17" s="46">
        <v>1298</v>
      </c>
      <c r="H17" s="46">
        <v>722</v>
      </c>
      <c r="I17" s="46">
        <v>10134</v>
      </c>
      <c r="J17" s="46">
        <v>28</v>
      </c>
      <c r="K17" s="46">
        <v>0</v>
      </c>
    </row>
    <row r="18" spans="2:11" ht="15" customHeight="1" x14ac:dyDescent="0.2">
      <c r="B18" s="28" t="s">
        <v>65</v>
      </c>
      <c r="C18" s="48">
        <v>166</v>
      </c>
      <c r="D18" s="49">
        <v>40</v>
      </c>
      <c r="E18" s="49">
        <v>28</v>
      </c>
      <c r="F18" s="49">
        <v>28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</row>
    <row r="19" spans="2:11" ht="15" customHeight="1" x14ac:dyDescent="0.2">
      <c r="B19" s="28" t="s">
        <v>66</v>
      </c>
      <c r="C19" s="48">
        <v>826</v>
      </c>
      <c r="D19" s="49">
        <v>517</v>
      </c>
      <c r="E19" s="49">
        <v>277</v>
      </c>
      <c r="F19" s="49">
        <v>277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</row>
    <row r="20" spans="2:11" ht="15" customHeight="1" x14ac:dyDescent="0.2">
      <c r="B20" s="28" t="s">
        <v>67</v>
      </c>
      <c r="C20" s="48">
        <v>59</v>
      </c>
      <c r="D20" s="49">
        <v>481</v>
      </c>
      <c r="E20" s="49">
        <v>806</v>
      </c>
      <c r="F20" s="49">
        <v>693</v>
      </c>
      <c r="G20" s="46">
        <v>89</v>
      </c>
      <c r="H20" s="46">
        <v>7</v>
      </c>
      <c r="I20" s="46">
        <v>7</v>
      </c>
      <c r="J20" s="46">
        <v>10</v>
      </c>
      <c r="K20" s="46">
        <v>0</v>
      </c>
    </row>
    <row r="21" spans="2:11" ht="15" customHeight="1" x14ac:dyDescent="0.2">
      <c r="B21" s="28" t="s">
        <v>68</v>
      </c>
      <c r="C21" s="48">
        <v>30</v>
      </c>
      <c r="D21" s="49">
        <v>18</v>
      </c>
      <c r="E21" s="49">
        <v>38</v>
      </c>
      <c r="F21" s="49">
        <v>38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</row>
    <row r="22" spans="2:11" ht="15" customHeight="1" x14ac:dyDescent="0.2">
      <c r="B22" s="28" t="s">
        <v>69</v>
      </c>
      <c r="C22" s="48">
        <v>186</v>
      </c>
      <c r="D22" s="49">
        <v>321</v>
      </c>
      <c r="E22" s="49">
        <v>143</v>
      </c>
      <c r="F22" s="49">
        <v>143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</row>
    <row r="23" spans="2:11" ht="15" customHeight="1" x14ac:dyDescent="0.2">
      <c r="B23" s="28" t="s">
        <v>70</v>
      </c>
      <c r="C23" s="48">
        <v>384</v>
      </c>
      <c r="D23" s="49">
        <v>350</v>
      </c>
      <c r="E23" s="49">
        <v>259</v>
      </c>
      <c r="F23" s="49">
        <v>259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</row>
    <row r="24" spans="2:11" ht="15" customHeight="1" x14ac:dyDescent="0.2">
      <c r="B24" s="28" t="s">
        <v>71</v>
      </c>
      <c r="C24" s="48">
        <v>1592</v>
      </c>
      <c r="D24" s="49">
        <v>942</v>
      </c>
      <c r="E24" s="49">
        <v>1069</v>
      </c>
      <c r="F24" s="49">
        <v>1069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</row>
    <row r="25" spans="2:11" ht="15" customHeight="1" x14ac:dyDescent="0.2">
      <c r="B25" s="28" t="s">
        <v>72</v>
      </c>
      <c r="C25" s="48">
        <v>3268</v>
      </c>
      <c r="D25" s="49">
        <v>4499</v>
      </c>
      <c r="E25" s="49">
        <v>5672</v>
      </c>
      <c r="F25" s="49">
        <v>5045</v>
      </c>
      <c r="G25" s="46">
        <v>370</v>
      </c>
      <c r="H25" s="46">
        <v>91</v>
      </c>
      <c r="I25" s="46">
        <v>166</v>
      </c>
      <c r="J25" s="46">
        <v>0</v>
      </c>
      <c r="K25" s="46">
        <v>0</v>
      </c>
    </row>
    <row r="26" spans="2:11" ht="15" customHeight="1" x14ac:dyDescent="0.2">
      <c r="B26" s="28" t="s">
        <v>73</v>
      </c>
      <c r="C26" s="48">
        <v>257</v>
      </c>
      <c r="D26" s="49">
        <v>296</v>
      </c>
      <c r="E26" s="49">
        <v>319</v>
      </c>
      <c r="F26" s="49">
        <v>319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</row>
    <row r="27" spans="2:11" ht="15" customHeight="1" x14ac:dyDescent="0.2">
      <c r="B27" s="28" t="s">
        <v>74</v>
      </c>
      <c r="C27" s="48">
        <v>3519</v>
      </c>
      <c r="D27" s="49">
        <v>20025</v>
      </c>
      <c r="E27" s="49">
        <v>10472</v>
      </c>
      <c r="F27" s="49">
        <v>8189</v>
      </c>
      <c r="G27" s="46">
        <v>36</v>
      </c>
      <c r="H27" s="46">
        <v>145</v>
      </c>
      <c r="I27" s="46">
        <v>2102</v>
      </c>
      <c r="J27" s="46">
        <v>0</v>
      </c>
      <c r="K27" s="46">
        <v>0</v>
      </c>
    </row>
    <row r="28" spans="2:11" ht="15" customHeight="1" x14ac:dyDescent="0.2">
      <c r="B28" s="28" t="s">
        <v>75</v>
      </c>
      <c r="C28" s="48">
        <v>371</v>
      </c>
      <c r="D28" s="49">
        <v>0</v>
      </c>
      <c r="E28" s="49">
        <v>0</v>
      </c>
      <c r="F28" s="49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</row>
    <row r="29" spans="2:11" ht="15" customHeight="1" x14ac:dyDescent="0.2">
      <c r="B29" s="28" t="s">
        <v>76</v>
      </c>
      <c r="C29" s="48">
        <v>6598</v>
      </c>
      <c r="D29" s="49">
        <v>6750</v>
      </c>
      <c r="E29" s="49">
        <v>6967</v>
      </c>
      <c r="F29" s="49">
        <v>6508</v>
      </c>
      <c r="G29" s="46">
        <v>323</v>
      </c>
      <c r="H29" s="46">
        <v>5</v>
      </c>
      <c r="I29" s="46">
        <v>121</v>
      </c>
      <c r="J29" s="46">
        <v>10</v>
      </c>
      <c r="K29" s="46">
        <v>0</v>
      </c>
    </row>
    <row r="30" spans="2:11" ht="15" customHeight="1" x14ac:dyDescent="0.2">
      <c r="B30" s="28" t="s">
        <v>77</v>
      </c>
      <c r="C30" s="48">
        <v>1997</v>
      </c>
      <c r="D30" s="49">
        <v>10032</v>
      </c>
      <c r="E30" s="49">
        <v>3343</v>
      </c>
      <c r="F30" s="49">
        <v>3244</v>
      </c>
      <c r="G30" s="46">
        <v>40</v>
      </c>
      <c r="H30" s="46">
        <v>10</v>
      </c>
      <c r="I30" s="46">
        <v>49</v>
      </c>
      <c r="J30" s="46">
        <v>0</v>
      </c>
      <c r="K30" s="46">
        <v>0</v>
      </c>
    </row>
    <row r="31" spans="2:11" ht="15" customHeight="1" x14ac:dyDescent="0.2">
      <c r="B31" s="28" t="s">
        <v>78</v>
      </c>
      <c r="C31" s="48">
        <v>1422</v>
      </c>
      <c r="D31" s="49">
        <v>1142</v>
      </c>
      <c r="E31" s="49">
        <v>3724</v>
      </c>
      <c r="F31" s="49">
        <v>3703</v>
      </c>
      <c r="G31" s="46">
        <v>15</v>
      </c>
      <c r="H31" s="46">
        <v>2</v>
      </c>
      <c r="I31" s="46">
        <v>4</v>
      </c>
      <c r="J31" s="46">
        <v>0</v>
      </c>
      <c r="K31" s="46">
        <v>0</v>
      </c>
    </row>
    <row r="32" spans="2:11" ht="15" customHeight="1" x14ac:dyDescent="0.2">
      <c r="B32" s="28" t="s">
        <v>79</v>
      </c>
      <c r="C32" s="48">
        <v>1154</v>
      </c>
      <c r="D32" s="49">
        <v>2677</v>
      </c>
      <c r="E32" s="49">
        <v>2412</v>
      </c>
      <c r="F32" s="49">
        <v>2412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</row>
    <row r="33" spans="2:11" ht="15" customHeight="1" x14ac:dyDescent="0.2">
      <c r="B33" s="28" t="s">
        <v>80</v>
      </c>
      <c r="C33" s="48">
        <v>4174</v>
      </c>
      <c r="D33" s="49">
        <v>8833</v>
      </c>
      <c r="E33" s="49">
        <v>7900</v>
      </c>
      <c r="F33" s="49">
        <v>7841</v>
      </c>
      <c r="G33" s="46">
        <v>52</v>
      </c>
      <c r="H33" s="46">
        <v>0</v>
      </c>
      <c r="I33" s="46">
        <v>7</v>
      </c>
      <c r="J33" s="46">
        <v>0</v>
      </c>
      <c r="K33" s="46">
        <v>0</v>
      </c>
    </row>
    <row r="34" spans="2:11" ht="15" customHeight="1" x14ac:dyDescent="0.2">
      <c r="B34" s="69" t="s">
        <v>194</v>
      </c>
      <c r="C34" s="48">
        <v>831</v>
      </c>
      <c r="D34" s="49">
        <v>2374</v>
      </c>
      <c r="E34" s="49">
        <v>1000</v>
      </c>
      <c r="F34" s="49">
        <v>978</v>
      </c>
      <c r="G34" s="46">
        <v>0</v>
      </c>
      <c r="H34" s="46">
        <v>1</v>
      </c>
      <c r="I34" s="46">
        <v>21</v>
      </c>
      <c r="J34" s="46">
        <v>0</v>
      </c>
      <c r="K34" s="46">
        <v>0</v>
      </c>
    </row>
    <row r="35" spans="2:11" ht="15" customHeight="1" x14ac:dyDescent="0.2">
      <c r="B35" s="28" t="s">
        <v>81</v>
      </c>
      <c r="C35" s="48">
        <v>87</v>
      </c>
      <c r="D35" s="49">
        <v>319</v>
      </c>
      <c r="E35" s="49">
        <v>169</v>
      </c>
      <c r="F35" s="49">
        <v>169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</row>
    <row r="36" spans="2:11" ht="15" customHeight="1" x14ac:dyDescent="0.2">
      <c r="B36" s="28" t="s">
        <v>82</v>
      </c>
      <c r="C36" s="48">
        <v>1233</v>
      </c>
      <c r="D36" s="49">
        <v>2251</v>
      </c>
      <c r="E36" s="49">
        <v>2840</v>
      </c>
      <c r="F36" s="49">
        <v>2840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</row>
    <row r="37" spans="2:11" ht="15" customHeight="1" x14ac:dyDescent="0.2">
      <c r="B37" s="28" t="s">
        <v>83</v>
      </c>
      <c r="C37" s="48">
        <v>362623</v>
      </c>
      <c r="D37" s="49">
        <v>202842</v>
      </c>
      <c r="E37" s="49">
        <v>189254</v>
      </c>
      <c r="F37" s="49">
        <v>150470</v>
      </c>
      <c r="G37" s="46">
        <v>7701</v>
      </c>
      <c r="H37" s="46">
        <v>6045</v>
      </c>
      <c r="I37" s="46">
        <v>24863</v>
      </c>
      <c r="J37" s="46">
        <v>175</v>
      </c>
      <c r="K37" s="46">
        <v>0</v>
      </c>
    </row>
    <row r="38" spans="2:11" ht="15" customHeight="1" x14ac:dyDescent="0.2">
      <c r="B38" s="28" t="s">
        <v>84</v>
      </c>
      <c r="C38" s="48">
        <v>5747</v>
      </c>
      <c r="D38" s="49">
        <v>8278</v>
      </c>
      <c r="E38" s="49">
        <v>11747</v>
      </c>
      <c r="F38" s="49">
        <v>9567</v>
      </c>
      <c r="G38" s="46">
        <v>9</v>
      </c>
      <c r="H38" s="46">
        <v>142</v>
      </c>
      <c r="I38" s="46">
        <v>2025</v>
      </c>
      <c r="J38" s="46">
        <v>4</v>
      </c>
      <c r="K38" s="46">
        <v>0</v>
      </c>
    </row>
    <row r="39" spans="2:11" ht="15" customHeight="1" x14ac:dyDescent="0.2">
      <c r="B39" s="28" t="s">
        <v>85</v>
      </c>
      <c r="C39" s="48">
        <v>3454</v>
      </c>
      <c r="D39" s="49">
        <v>23728</v>
      </c>
      <c r="E39" s="49">
        <v>4098</v>
      </c>
      <c r="F39" s="49">
        <v>3733</v>
      </c>
      <c r="G39" s="46">
        <v>67</v>
      </c>
      <c r="H39" s="46">
        <v>76</v>
      </c>
      <c r="I39" s="46">
        <v>221</v>
      </c>
      <c r="J39" s="46">
        <v>1</v>
      </c>
      <c r="K39" s="46">
        <v>0</v>
      </c>
    </row>
    <row r="40" spans="2:11" ht="15" customHeight="1" x14ac:dyDescent="0.2">
      <c r="B40" s="28" t="s">
        <v>86</v>
      </c>
      <c r="C40" s="48">
        <v>290</v>
      </c>
      <c r="D40" s="49">
        <v>1653</v>
      </c>
      <c r="E40" s="49">
        <v>1918</v>
      </c>
      <c r="F40" s="49">
        <v>1710</v>
      </c>
      <c r="G40" s="46">
        <v>38</v>
      </c>
      <c r="H40" s="46">
        <v>28</v>
      </c>
      <c r="I40" s="46">
        <v>142</v>
      </c>
      <c r="J40" s="46">
        <v>0</v>
      </c>
      <c r="K40" s="46">
        <v>0</v>
      </c>
    </row>
    <row r="41" spans="2:11" ht="15" customHeight="1" x14ac:dyDescent="0.2">
      <c r="B41" s="28" t="s">
        <v>179</v>
      </c>
      <c r="C41" s="48">
        <v>0</v>
      </c>
      <c r="D41" s="49">
        <v>0</v>
      </c>
      <c r="E41" s="49">
        <v>0</v>
      </c>
      <c r="F41" s="49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</row>
    <row r="42" spans="2:11" ht="15" customHeight="1" x14ac:dyDescent="0.2">
      <c r="B42" s="28" t="s">
        <v>87</v>
      </c>
      <c r="C42" s="48">
        <v>247</v>
      </c>
      <c r="D42" s="49">
        <v>59</v>
      </c>
      <c r="E42" s="49">
        <v>71</v>
      </c>
      <c r="F42" s="49">
        <v>71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</row>
    <row r="43" spans="2:11" ht="15" customHeight="1" x14ac:dyDescent="0.2">
      <c r="B43" s="28" t="s">
        <v>180</v>
      </c>
      <c r="C43" s="48">
        <v>0</v>
      </c>
      <c r="D43" s="49">
        <v>0</v>
      </c>
      <c r="E43" s="49">
        <v>0</v>
      </c>
      <c r="F43" s="49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</row>
    <row r="44" spans="2:11" ht="15" customHeight="1" x14ac:dyDescent="0.2">
      <c r="B44" s="28" t="s">
        <v>88</v>
      </c>
      <c r="C44" s="48">
        <v>9461</v>
      </c>
      <c r="D44" s="49">
        <v>29968</v>
      </c>
      <c r="E44" s="49">
        <v>7390</v>
      </c>
      <c r="F44" s="49">
        <v>7283</v>
      </c>
      <c r="G44" s="46">
        <v>6</v>
      </c>
      <c r="H44" s="46">
        <v>37</v>
      </c>
      <c r="I44" s="46">
        <v>64</v>
      </c>
      <c r="J44" s="46">
        <v>0</v>
      </c>
      <c r="K44" s="46">
        <v>0</v>
      </c>
    </row>
    <row r="45" spans="2:11" ht="15" customHeight="1" x14ac:dyDescent="0.2">
      <c r="B45" s="28" t="s">
        <v>197</v>
      </c>
      <c r="C45" s="48">
        <v>4211</v>
      </c>
      <c r="D45" s="49">
        <v>9333</v>
      </c>
      <c r="E45" s="49">
        <v>2542</v>
      </c>
      <c r="F45" s="49">
        <v>2398</v>
      </c>
      <c r="G45" s="46">
        <v>38</v>
      </c>
      <c r="H45" s="46">
        <v>13</v>
      </c>
      <c r="I45" s="46">
        <v>93</v>
      </c>
      <c r="J45" s="46">
        <v>0</v>
      </c>
      <c r="K45" s="46">
        <v>0</v>
      </c>
    </row>
    <row r="46" spans="2:11" ht="15" customHeight="1" x14ac:dyDescent="0.2">
      <c r="B46" s="28" t="s">
        <v>89</v>
      </c>
      <c r="C46" s="48">
        <v>6837</v>
      </c>
      <c r="D46" s="49">
        <v>15177</v>
      </c>
      <c r="E46" s="49">
        <v>6420</v>
      </c>
      <c r="F46" s="49">
        <v>6195</v>
      </c>
      <c r="G46" s="46">
        <v>134</v>
      </c>
      <c r="H46" s="46">
        <v>46</v>
      </c>
      <c r="I46" s="46">
        <v>45</v>
      </c>
      <c r="J46" s="46">
        <v>0</v>
      </c>
      <c r="K46" s="46">
        <v>0</v>
      </c>
    </row>
    <row r="47" spans="2:11" ht="15" customHeight="1" x14ac:dyDescent="0.2">
      <c r="B47" s="28" t="s">
        <v>91</v>
      </c>
      <c r="C47" s="48">
        <v>5708</v>
      </c>
      <c r="D47" s="49">
        <v>5128</v>
      </c>
      <c r="E47" s="49">
        <v>11263</v>
      </c>
      <c r="F47" s="49">
        <v>9826</v>
      </c>
      <c r="G47" s="46">
        <v>445</v>
      </c>
      <c r="H47" s="46">
        <v>44</v>
      </c>
      <c r="I47" s="46">
        <v>948</v>
      </c>
      <c r="J47" s="46">
        <v>0</v>
      </c>
      <c r="K47" s="46">
        <v>0</v>
      </c>
    </row>
    <row r="48" spans="2:11" ht="15" customHeight="1" x14ac:dyDescent="0.2">
      <c r="B48" s="28" t="s">
        <v>92</v>
      </c>
      <c r="C48" s="48">
        <v>3971</v>
      </c>
      <c r="D48" s="49">
        <v>9462</v>
      </c>
      <c r="E48" s="49">
        <v>6444</v>
      </c>
      <c r="F48" s="49">
        <v>6306</v>
      </c>
      <c r="G48" s="46">
        <v>0</v>
      </c>
      <c r="H48" s="46">
        <v>4</v>
      </c>
      <c r="I48" s="46">
        <v>134</v>
      </c>
      <c r="J48" s="46">
        <v>0</v>
      </c>
      <c r="K48" s="46">
        <v>0</v>
      </c>
    </row>
    <row r="49" spans="2:12" ht="15" customHeight="1" x14ac:dyDescent="0.2">
      <c r="B49" s="28" t="s">
        <v>93</v>
      </c>
      <c r="C49" s="48">
        <v>16561</v>
      </c>
      <c r="D49" s="49">
        <v>32649</v>
      </c>
      <c r="E49" s="49">
        <v>23043</v>
      </c>
      <c r="F49" s="49">
        <v>19924</v>
      </c>
      <c r="G49" s="46">
        <v>218</v>
      </c>
      <c r="H49" s="46">
        <v>400</v>
      </c>
      <c r="I49" s="46">
        <v>2501</v>
      </c>
      <c r="J49" s="46">
        <v>0</v>
      </c>
      <c r="K49" s="46">
        <v>0</v>
      </c>
      <c r="L49" s="61"/>
    </row>
    <row r="50" spans="2:12" ht="15" customHeight="1" x14ac:dyDescent="0.2">
      <c r="B50" s="28" t="s">
        <v>94</v>
      </c>
      <c r="C50" s="48">
        <v>272</v>
      </c>
      <c r="D50" s="49">
        <v>223</v>
      </c>
      <c r="E50" s="49">
        <v>55</v>
      </c>
      <c r="F50" s="49">
        <v>55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</row>
    <row r="51" spans="2:12" ht="15" customHeight="1" x14ac:dyDescent="0.2">
      <c r="B51" s="28" t="s">
        <v>95</v>
      </c>
      <c r="C51" s="48">
        <v>766</v>
      </c>
      <c r="D51" s="49">
        <v>2001</v>
      </c>
      <c r="E51" s="49">
        <v>2247</v>
      </c>
      <c r="F51" s="49">
        <v>1933</v>
      </c>
      <c r="G51" s="46">
        <v>0</v>
      </c>
      <c r="H51" s="46">
        <v>1</v>
      </c>
      <c r="I51" s="46">
        <v>313</v>
      </c>
      <c r="J51" s="46">
        <v>0</v>
      </c>
      <c r="K51" s="46">
        <v>0</v>
      </c>
    </row>
    <row r="52" spans="2:12" ht="15" customHeight="1" x14ac:dyDescent="0.2">
      <c r="B52" s="28" t="s">
        <v>96</v>
      </c>
      <c r="C52" s="48">
        <v>3149</v>
      </c>
      <c r="D52" s="49">
        <v>4512</v>
      </c>
      <c r="E52" s="49">
        <v>3268</v>
      </c>
      <c r="F52" s="49">
        <v>3083</v>
      </c>
      <c r="G52" s="46">
        <v>0</v>
      </c>
      <c r="H52" s="46">
        <v>34</v>
      </c>
      <c r="I52" s="46">
        <v>150</v>
      </c>
      <c r="J52" s="46">
        <v>1</v>
      </c>
      <c r="K52" s="46">
        <v>0</v>
      </c>
    </row>
    <row r="53" spans="2:12" ht="15" customHeight="1" x14ac:dyDescent="0.2">
      <c r="B53" s="28" t="s">
        <v>97</v>
      </c>
      <c r="C53" s="48">
        <v>4121</v>
      </c>
      <c r="D53" s="49">
        <v>10094</v>
      </c>
      <c r="E53" s="49">
        <v>5986</v>
      </c>
      <c r="F53" s="49">
        <v>5616</v>
      </c>
      <c r="G53" s="46">
        <v>30</v>
      </c>
      <c r="H53" s="46">
        <v>41</v>
      </c>
      <c r="I53" s="46">
        <v>299</v>
      </c>
      <c r="J53" s="46">
        <v>0</v>
      </c>
      <c r="K53" s="46">
        <v>0</v>
      </c>
    </row>
    <row r="54" spans="2:12" ht="15" customHeight="1" x14ac:dyDescent="0.2">
      <c r="B54" s="28" t="s">
        <v>98</v>
      </c>
      <c r="C54" s="48">
        <v>2433</v>
      </c>
      <c r="D54" s="49">
        <v>3994</v>
      </c>
      <c r="E54" s="49">
        <v>4589</v>
      </c>
      <c r="F54" s="49">
        <v>4443</v>
      </c>
      <c r="G54" s="46">
        <v>0</v>
      </c>
      <c r="H54" s="46">
        <v>47</v>
      </c>
      <c r="I54" s="46">
        <v>96</v>
      </c>
      <c r="J54" s="46">
        <v>3</v>
      </c>
      <c r="K54" s="46">
        <v>0</v>
      </c>
    </row>
    <row r="55" spans="2:12" ht="15" customHeight="1" x14ac:dyDescent="0.2">
      <c r="B55" s="28" t="s">
        <v>99</v>
      </c>
      <c r="C55" s="48">
        <v>181</v>
      </c>
      <c r="D55" s="49">
        <v>702</v>
      </c>
      <c r="E55" s="49">
        <v>351</v>
      </c>
      <c r="F55" s="49">
        <v>351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</row>
    <row r="56" spans="2:12" ht="15" customHeight="1" x14ac:dyDescent="0.2">
      <c r="B56" s="28" t="s">
        <v>100</v>
      </c>
      <c r="C56" s="48">
        <v>104865</v>
      </c>
      <c r="D56" s="49">
        <v>372056</v>
      </c>
      <c r="E56" s="49">
        <v>141882</v>
      </c>
      <c r="F56" s="49">
        <v>120841</v>
      </c>
      <c r="G56" s="46">
        <v>2666</v>
      </c>
      <c r="H56" s="46">
        <v>3447</v>
      </c>
      <c r="I56" s="46">
        <v>14869</v>
      </c>
      <c r="J56" s="46">
        <v>53</v>
      </c>
      <c r="K56" s="46">
        <v>6</v>
      </c>
    </row>
    <row r="57" spans="2:12" ht="15" customHeight="1" x14ac:dyDescent="0.2">
      <c r="B57" s="28" t="s">
        <v>101</v>
      </c>
      <c r="C57" s="48">
        <v>1880</v>
      </c>
      <c r="D57" s="49">
        <v>2785</v>
      </c>
      <c r="E57" s="49">
        <v>4196</v>
      </c>
      <c r="F57" s="49">
        <v>4159</v>
      </c>
      <c r="G57" s="46">
        <v>2</v>
      </c>
      <c r="H57" s="46">
        <v>2</v>
      </c>
      <c r="I57" s="46">
        <v>33</v>
      </c>
      <c r="J57" s="46">
        <v>0</v>
      </c>
      <c r="K57" s="46">
        <v>0</v>
      </c>
    </row>
    <row r="58" spans="2:12" ht="15" customHeight="1" x14ac:dyDescent="0.2">
      <c r="B58" s="28" t="s">
        <v>102</v>
      </c>
      <c r="C58" s="48">
        <v>0</v>
      </c>
      <c r="D58" s="49">
        <v>0</v>
      </c>
      <c r="E58" s="49">
        <v>0</v>
      </c>
      <c r="F58" s="49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</row>
    <row r="59" spans="2:12" ht="15" customHeight="1" x14ac:dyDescent="0.2">
      <c r="B59" s="28" t="s">
        <v>103</v>
      </c>
      <c r="C59" s="48">
        <v>227</v>
      </c>
      <c r="D59" s="49">
        <v>250</v>
      </c>
      <c r="E59" s="49">
        <v>1038</v>
      </c>
      <c r="F59" s="49">
        <v>980</v>
      </c>
      <c r="G59" s="46">
        <v>0</v>
      </c>
      <c r="H59" s="46">
        <v>0</v>
      </c>
      <c r="I59" s="46">
        <v>58</v>
      </c>
      <c r="J59" s="46">
        <v>0</v>
      </c>
      <c r="K59" s="46">
        <v>0</v>
      </c>
    </row>
    <row r="60" spans="2:12" ht="15" customHeight="1" x14ac:dyDescent="0.2">
      <c r="B60" s="28" t="s">
        <v>104</v>
      </c>
      <c r="C60" s="48">
        <v>0</v>
      </c>
      <c r="D60" s="49">
        <v>0</v>
      </c>
      <c r="E60" s="49">
        <v>0</v>
      </c>
      <c r="F60" s="49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</row>
    <row r="61" spans="2:12" ht="15" customHeight="1" x14ac:dyDescent="0.2">
      <c r="B61" s="28" t="s">
        <v>105</v>
      </c>
      <c r="C61" s="48">
        <v>2805</v>
      </c>
      <c r="D61" s="49">
        <v>5715</v>
      </c>
      <c r="E61" s="49">
        <v>7230</v>
      </c>
      <c r="F61" s="49">
        <v>6603</v>
      </c>
      <c r="G61" s="46">
        <v>1</v>
      </c>
      <c r="H61" s="46">
        <v>74</v>
      </c>
      <c r="I61" s="46">
        <v>552</v>
      </c>
      <c r="J61" s="46">
        <v>0</v>
      </c>
      <c r="K61" s="46">
        <v>0</v>
      </c>
    </row>
    <row r="62" spans="2:12" ht="15" customHeight="1" x14ac:dyDescent="0.2">
      <c r="B62" s="28" t="s">
        <v>106</v>
      </c>
      <c r="C62" s="48">
        <v>138</v>
      </c>
      <c r="D62" s="49">
        <v>755</v>
      </c>
      <c r="E62" s="49">
        <v>416</v>
      </c>
      <c r="F62" s="49">
        <v>416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</row>
    <row r="63" spans="2:12" ht="15" customHeight="1" x14ac:dyDescent="0.2">
      <c r="B63" s="28" t="s">
        <v>107</v>
      </c>
      <c r="C63" s="48">
        <v>3358</v>
      </c>
      <c r="D63" s="49">
        <v>2642</v>
      </c>
      <c r="E63" s="49">
        <v>2773</v>
      </c>
      <c r="F63" s="49">
        <v>2682</v>
      </c>
      <c r="G63" s="46">
        <v>0</v>
      </c>
      <c r="H63" s="46">
        <v>38</v>
      </c>
      <c r="I63" s="46">
        <v>53</v>
      </c>
      <c r="J63" s="46">
        <v>0</v>
      </c>
      <c r="K63" s="46">
        <v>0</v>
      </c>
    </row>
    <row r="64" spans="2:12" ht="15" customHeight="1" x14ac:dyDescent="0.2">
      <c r="B64" s="28" t="s">
        <v>108</v>
      </c>
      <c r="C64" s="48">
        <v>336</v>
      </c>
      <c r="D64" s="49">
        <v>183</v>
      </c>
      <c r="E64" s="49">
        <v>106</v>
      </c>
      <c r="F64" s="49">
        <v>106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</row>
    <row r="65" spans="2:11" ht="15" customHeight="1" x14ac:dyDescent="0.2">
      <c r="B65" s="28" t="s">
        <v>109</v>
      </c>
      <c r="C65" s="48">
        <v>94</v>
      </c>
      <c r="D65" s="49">
        <v>458</v>
      </c>
      <c r="E65" s="49">
        <v>520</v>
      </c>
      <c r="F65" s="49">
        <v>517</v>
      </c>
      <c r="G65" s="46">
        <v>0</v>
      </c>
      <c r="H65" s="46">
        <v>0</v>
      </c>
      <c r="I65" s="46">
        <v>3</v>
      </c>
      <c r="J65" s="46">
        <v>0</v>
      </c>
      <c r="K65" s="46">
        <v>0</v>
      </c>
    </row>
    <row r="66" spans="2:11" ht="15" customHeight="1" x14ac:dyDescent="0.2">
      <c r="B66" s="28" t="s">
        <v>110</v>
      </c>
      <c r="C66" s="48">
        <v>245</v>
      </c>
      <c r="D66" s="49">
        <v>323</v>
      </c>
      <c r="E66" s="49">
        <v>196</v>
      </c>
      <c r="F66" s="49">
        <v>196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</row>
    <row r="67" spans="2:11" ht="15" customHeight="1" x14ac:dyDescent="0.2">
      <c r="B67" s="28" t="s">
        <v>111</v>
      </c>
      <c r="C67" s="48">
        <v>1526</v>
      </c>
      <c r="D67" s="49">
        <v>1738</v>
      </c>
      <c r="E67" s="49">
        <v>2077</v>
      </c>
      <c r="F67" s="49">
        <v>2022</v>
      </c>
      <c r="G67" s="46">
        <v>0</v>
      </c>
      <c r="H67" s="46">
        <v>0</v>
      </c>
      <c r="I67" s="46">
        <v>55</v>
      </c>
      <c r="J67" s="46">
        <v>0</v>
      </c>
      <c r="K67" s="46">
        <v>0</v>
      </c>
    </row>
    <row r="68" spans="2:11" ht="15" customHeight="1" x14ac:dyDescent="0.2">
      <c r="B68" s="28" t="s">
        <v>112</v>
      </c>
      <c r="C68" s="48">
        <v>2186</v>
      </c>
      <c r="D68" s="49">
        <v>3106</v>
      </c>
      <c r="E68" s="49">
        <v>1936</v>
      </c>
      <c r="F68" s="49">
        <v>1911</v>
      </c>
      <c r="G68" s="46">
        <v>22</v>
      </c>
      <c r="H68" s="46">
        <v>0</v>
      </c>
      <c r="I68" s="46">
        <v>3</v>
      </c>
      <c r="J68" s="46">
        <v>0</v>
      </c>
      <c r="K68" s="46">
        <v>0</v>
      </c>
    </row>
    <row r="69" spans="2:11" ht="15" customHeight="1" x14ac:dyDescent="0.2">
      <c r="B69" s="28" t="s">
        <v>113</v>
      </c>
      <c r="C69" s="48">
        <v>399</v>
      </c>
      <c r="D69" s="49">
        <v>1176</v>
      </c>
      <c r="E69" s="49">
        <v>1736</v>
      </c>
      <c r="F69" s="49">
        <v>1706</v>
      </c>
      <c r="G69" s="46">
        <v>0</v>
      </c>
      <c r="H69" s="46">
        <v>0</v>
      </c>
      <c r="I69" s="46">
        <v>30</v>
      </c>
      <c r="J69" s="46">
        <v>0</v>
      </c>
      <c r="K69" s="46">
        <v>0</v>
      </c>
    </row>
    <row r="70" spans="2:11" ht="15" customHeight="1" x14ac:dyDescent="0.2">
      <c r="B70" s="28" t="s">
        <v>114</v>
      </c>
      <c r="C70" s="48">
        <v>491</v>
      </c>
      <c r="D70" s="49">
        <v>1359</v>
      </c>
      <c r="E70" s="49">
        <v>950</v>
      </c>
      <c r="F70" s="49">
        <v>948</v>
      </c>
      <c r="G70" s="46">
        <v>0</v>
      </c>
      <c r="H70" s="46">
        <v>0</v>
      </c>
      <c r="I70" s="46">
        <v>2</v>
      </c>
      <c r="J70" s="46">
        <v>0</v>
      </c>
      <c r="K70" s="46">
        <v>0</v>
      </c>
    </row>
    <row r="71" spans="2:11" ht="15" customHeight="1" x14ac:dyDescent="0.2">
      <c r="B71" s="28" t="s">
        <v>115</v>
      </c>
      <c r="C71" s="48">
        <v>967</v>
      </c>
      <c r="D71" s="49">
        <v>409</v>
      </c>
      <c r="E71" s="49">
        <v>329</v>
      </c>
      <c r="F71" s="49">
        <v>329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</row>
    <row r="72" spans="2:11" ht="15" customHeight="1" x14ac:dyDescent="0.2">
      <c r="B72" s="70" t="s">
        <v>181</v>
      </c>
      <c r="C72" s="48">
        <v>65</v>
      </c>
      <c r="D72" s="49">
        <v>0</v>
      </c>
      <c r="E72" s="49">
        <v>0</v>
      </c>
      <c r="F72" s="49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</row>
    <row r="73" spans="2:11" ht="15" customHeight="1" x14ac:dyDescent="0.2">
      <c r="B73" s="28" t="s">
        <v>116</v>
      </c>
      <c r="C73" s="48">
        <v>5966</v>
      </c>
      <c r="D73" s="49">
        <v>15431</v>
      </c>
      <c r="E73" s="49">
        <v>5087</v>
      </c>
      <c r="F73" s="49">
        <v>5023</v>
      </c>
      <c r="G73" s="46">
        <v>0</v>
      </c>
      <c r="H73" s="46">
        <v>15</v>
      </c>
      <c r="I73" s="46">
        <v>49</v>
      </c>
      <c r="J73" s="46">
        <v>0</v>
      </c>
      <c r="K73" s="46">
        <v>0</v>
      </c>
    </row>
    <row r="74" spans="2:11" ht="15" customHeight="1" x14ac:dyDescent="0.2">
      <c r="B74" s="28" t="s">
        <v>117</v>
      </c>
      <c r="C74" s="48">
        <v>588</v>
      </c>
      <c r="D74" s="49">
        <v>598</v>
      </c>
      <c r="E74" s="49">
        <v>415</v>
      </c>
      <c r="F74" s="49">
        <v>393</v>
      </c>
      <c r="G74" s="46">
        <v>22</v>
      </c>
      <c r="H74" s="46">
        <v>0</v>
      </c>
      <c r="I74" s="46">
        <v>0</v>
      </c>
      <c r="J74" s="46">
        <v>0</v>
      </c>
      <c r="K74" s="46">
        <v>0</v>
      </c>
    </row>
    <row r="75" spans="2:11" ht="15" customHeight="1" x14ac:dyDescent="0.2">
      <c r="B75" s="28" t="s">
        <v>118</v>
      </c>
      <c r="C75" s="48">
        <v>0</v>
      </c>
      <c r="D75" s="49">
        <v>0</v>
      </c>
      <c r="E75" s="49">
        <v>0</v>
      </c>
      <c r="F75" s="49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</row>
    <row r="76" spans="2:11" ht="15" customHeight="1" x14ac:dyDescent="0.2">
      <c r="B76" s="28" t="s">
        <v>178</v>
      </c>
      <c r="C76" s="48">
        <v>0</v>
      </c>
      <c r="D76" s="49">
        <v>0</v>
      </c>
      <c r="E76" s="49">
        <v>0</v>
      </c>
      <c r="F76" s="49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</row>
    <row r="77" spans="2:11" ht="15" customHeight="1" x14ac:dyDescent="0.2">
      <c r="B77" s="28" t="s">
        <v>119</v>
      </c>
      <c r="C77" s="48">
        <v>183</v>
      </c>
      <c r="D77" s="49">
        <v>643</v>
      </c>
      <c r="E77" s="49">
        <v>476</v>
      </c>
      <c r="F77" s="49">
        <v>476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</row>
    <row r="78" spans="2:11" ht="15" customHeight="1" x14ac:dyDescent="0.2">
      <c r="B78" s="28" t="s">
        <v>120</v>
      </c>
      <c r="C78" s="48">
        <v>21274</v>
      </c>
      <c r="D78" s="49">
        <v>39667</v>
      </c>
      <c r="E78" s="49">
        <v>49417</v>
      </c>
      <c r="F78" s="49">
        <v>45473</v>
      </c>
      <c r="G78" s="46">
        <v>89</v>
      </c>
      <c r="H78" s="46">
        <v>311</v>
      </c>
      <c r="I78" s="46">
        <v>3544</v>
      </c>
      <c r="J78" s="46">
        <v>0</v>
      </c>
      <c r="K78" s="46">
        <v>0</v>
      </c>
    </row>
    <row r="79" spans="2:11" ht="15" customHeight="1" x14ac:dyDescent="0.2">
      <c r="B79" s="28" t="s">
        <v>121</v>
      </c>
      <c r="C79" s="48">
        <v>61</v>
      </c>
      <c r="D79" s="49">
        <v>333</v>
      </c>
      <c r="E79" s="49">
        <v>273</v>
      </c>
      <c r="F79" s="49">
        <v>273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</row>
    <row r="80" spans="2:11" ht="15" customHeight="1" x14ac:dyDescent="0.2">
      <c r="B80" s="28" t="s">
        <v>122</v>
      </c>
      <c r="C80" s="48">
        <v>445</v>
      </c>
      <c r="D80" s="49">
        <v>418</v>
      </c>
      <c r="E80" s="49">
        <v>300</v>
      </c>
      <c r="F80" s="49">
        <v>284</v>
      </c>
      <c r="G80" s="46">
        <v>0</v>
      </c>
      <c r="H80" s="46">
        <v>0</v>
      </c>
      <c r="I80" s="46">
        <v>16</v>
      </c>
      <c r="J80" s="46">
        <v>0</v>
      </c>
      <c r="K80" s="46">
        <v>0</v>
      </c>
    </row>
    <row r="81" spans="2:11" ht="15" customHeight="1" x14ac:dyDescent="0.2">
      <c r="B81" s="28" t="s">
        <v>123</v>
      </c>
      <c r="C81" s="48">
        <v>1442</v>
      </c>
      <c r="D81" s="49">
        <v>4018</v>
      </c>
      <c r="E81" s="49">
        <v>5225</v>
      </c>
      <c r="F81" s="49">
        <v>4826</v>
      </c>
      <c r="G81" s="46">
        <v>0</v>
      </c>
      <c r="H81" s="46">
        <v>0</v>
      </c>
      <c r="I81" s="46">
        <v>387</v>
      </c>
      <c r="J81" s="46">
        <v>12</v>
      </c>
      <c r="K81" s="46">
        <v>0</v>
      </c>
    </row>
    <row r="82" spans="2:11" ht="15" customHeight="1" x14ac:dyDescent="0.2">
      <c r="B82" s="28" t="s">
        <v>124</v>
      </c>
      <c r="C82" s="48">
        <v>1509</v>
      </c>
      <c r="D82" s="49">
        <v>2594</v>
      </c>
      <c r="E82" s="49">
        <v>2901</v>
      </c>
      <c r="F82" s="49">
        <v>2759</v>
      </c>
      <c r="G82" s="46">
        <v>9</v>
      </c>
      <c r="H82" s="46">
        <v>0</v>
      </c>
      <c r="I82" s="46">
        <v>133</v>
      </c>
      <c r="J82" s="46">
        <v>0</v>
      </c>
      <c r="K82" s="46">
        <v>0</v>
      </c>
    </row>
    <row r="83" spans="2:11" ht="15" customHeight="1" x14ac:dyDescent="0.2">
      <c r="B83" s="76" t="s">
        <v>198</v>
      </c>
      <c r="C83" s="48">
        <v>173</v>
      </c>
      <c r="D83" s="49">
        <v>353</v>
      </c>
      <c r="E83" s="49">
        <v>1272</v>
      </c>
      <c r="F83" s="49">
        <v>1271</v>
      </c>
      <c r="G83" s="46">
        <v>0</v>
      </c>
      <c r="H83" s="46">
        <v>0</v>
      </c>
      <c r="I83" s="46">
        <v>0</v>
      </c>
      <c r="J83" s="46">
        <v>0</v>
      </c>
      <c r="K83" s="46">
        <v>1</v>
      </c>
    </row>
    <row r="84" spans="2:11" ht="15" customHeight="1" x14ac:dyDescent="0.2">
      <c r="B84" s="28" t="s">
        <v>125</v>
      </c>
      <c r="C84" s="48">
        <v>590</v>
      </c>
      <c r="D84" s="49">
        <v>5278</v>
      </c>
      <c r="E84" s="49">
        <v>4831</v>
      </c>
      <c r="F84" s="49">
        <v>4183</v>
      </c>
      <c r="G84" s="46">
        <v>565</v>
      </c>
      <c r="H84" s="46">
        <v>0</v>
      </c>
      <c r="I84" s="46">
        <v>83</v>
      </c>
      <c r="J84" s="46">
        <v>0</v>
      </c>
      <c r="K84" s="46">
        <v>0</v>
      </c>
    </row>
    <row r="85" spans="2:11" ht="15" customHeight="1" x14ac:dyDescent="0.2">
      <c r="B85" s="28" t="s">
        <v>126</v>
      </c>
      <c r="C85" s="48">
        <v>2540</v>
      </c>
      <c r="D85" s="49">
        <v>7535</v>
      </c>
      <c r="E85" s="49">
        <v>3939</v>
      </c>
      <c r="F85" s="49">
        <v>3833</v>
      </c>
      <c r="G85" s="46">
        <v>0</v>
      </c>
      <c r="H85" s="46">
        <v>21</v>
      </c>
      <c r="I85" s="46">
        <v>85</v>
      </c>
      <c r="J85" s="46">
        <v>0</v>
      </c>
      <c r="K85" s="46">
        <v>0</v>
      </c>
    </row>
    <row r="86" spans="2:11" ht="15" customHeight="1" x14ac:dyDescent="0.2">
      <c r="B86" s="28" t="s">
        <v>90</v>
      </c>
      <c r="C86" s="48">
        <v>3322</v>
      </c>
      <c r="D86" s="49">
        <v>3806</v>
      </c>
      <c r="E86" s="49">
        <v>3201</v>
      </c>
      <c r="F86" s="49">
        <v>3006</v>
      </c>
      <c r="G86" s="46">
        <v>11</v>
      </c>
      <c r="H86" s="46">
        <v>15</v>
      </c>
      <c r="I86" s="46">
        <v>164</v>
      </c>
      <c r="J86" s="46">
        <v>0</v>
      </c>
      <c r="K86" s="46">
        <v>5</v>
      </c>
    </row>
    <row r="87" spans="2:11" ht="15" customHeight="1" x14ac:dyDescent="0.2">
      <c r="B87" s="28" t="s">
        <v>127</v>
      </c>
      <c r="C87" s="48">
        <v>1989</v>
      </c>
      <c r="D87" s="49">
        <v>6348</v>
      </c>
      <c r="E87" s="49">
        <v>4679</v>
      </c>
      <c r="F87" s="49">
        <v>4364</v>
      </c>
      <c r="G87" s="46">
        <v>0</v>
      </c>
      <c r="H87" s="46">
        <v>80</v>
      </c>
      <c r="I87" s="46">
        <v>235</v>
      </c>
      <c r="J87" s="46">
        <v>0</v>
      </c>
      <c r="K87" s="46">
        <v>0</v>
      </c>
    </row>
    <row r="88" spans="2:11" ht="15" customHeight="1" x14ac:dyDescent="0.2">
      <c r="B88" s="28" t="s">
        <v>128</v>
      </c>
      <c r="C88" s="48">
        <v>0</v>
      </c>
      <c r="D88" s="49">
        <v>0</v>
      </c>
      <c r="E88" s="49">
        <v>0</v>
      </c>
      <c r="F88" s="49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</row>
    <row r="89" spans="2:11" ht="15" customHeight="1" x14ac:dyDescent="0.2">
      <c r="B89" s="28" t="s">
        <v>129</v>
      </c>
      <c r="C89" s="48">
        <v>2189</v>
      </c>
      <c r="D89" s="49">
        <v>3638</v>
      </c>
      <c r="E89" s="49">
        <v>7222</v>
      </c>
      <c r="F89" s="49">
        <v>7222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</row>
    <row r="90" spans="2:11" ht="15" customHeight="1" x14ac:dyDescent="0.2">
      <c r="B90" s="28" t="s">
        <v>182</v>
      </c>
      <c r="C90" s="48">
        <v>0</v>
      </c>
      <c r="D90" s="49">
        <v>0</v>
      </c>
      <c r="E90" s="49">
        <v>0</v>
      </c>
      <c r="F90" s="49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</row>
    <row r="91" spans="2:11" ht="15" customHeight="1" x14ac:dyDescent="0.2">
      <c r="B91" s="29" t="s">
        <v>183</v>
      </c>
      <c r="C91" s="50">
        <v>0</v>
      </c>
      <c r="D91" s="51">
        <v>0</v>
      </c>
      <c r="E91" s="51">
        <v>0</v>
      </c>
      <c r="F91" s="51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</row>
    <row r="92" spans="2:11" ht="15" customHeight="1" x14ac:dyDescent="0.2">
      <c r="B92" s="31"/>
      <c r="C92" s="52"/>
      <c r="D92" s="49"/>
      <c r="E92" s="49"/>
      <c r="F92" s="49"/>
      <c r="G92" s="46"/>
      <c r="H92" s="46"/>
      <c r="I92" s="46"/>
      <c r="J92" s="46"/>
      <c r="K92" s="46"/>
    </row>
    <row r="93" spans="2:11" ht="15" customHeight="1" x14ac:dyDescent="0.2">
      <c r="B93" s="30" t="s">
        <v>130</v>
      </c>
      <c r="C93" s="41">
        <f t="shared" ref="C93:K93" si="0">SUM(C14:C91)</f>
        <v>658146</v>
      </c>
      <c r="D93" s="41">
        <f t="shared" si="0"/>
        <v>1010073</v>
      </c>
      <c r="E93" s="41">
        <f t="shared" si="0"/>
        <v>659469</v>
      </c>
      <c r="F93" s="41">
        <f t="shared" si="0"/>
        <v>568042</v>
      </c>
      <c r="G93" s="41">
        <f t="shared" si="0"/>
        <v>14296</v>
      </c>
      <c r="H93" s="41">
        <f t="shared" si="0"/>
        <v>11946</v>
      </c>
      <c r="I93" s="41">
        <f t="shared" si="0"/>
        <v>64876</v>
      </c>
      <c r="J93" s="41">
        <f t="shared" si="0"/>
        <v>297</v>
      </c>
      <c r="K93" s="41">
        <f t="shared" si="0"/>
        <v>12</v>
      </c>
    </row>
    <row r="94" spans="2:11" ht="15" customHeight="1" x14ac:dyDescent="0.2">
      <c r="B94" s="28"/>
      <c r="C94" s="48"/>
      <c r="D94" s="49"/>
      <c r="E94" s="49"/>
      <c r="F94" s="49"/>
      <c r="G94" s="46"/>
      <c r="H94" s="46"/>
      <c r="I94" s="46"/>
      <c r="J94" s="46"/>
      <c r="K94" s="46"/>
    </row>
    <row r="95" spans="2:11" ht="15" customHeight="1" x14ac:dyDescent="0.2">
      <c r="C95" s="48"/>
      <c r="D95" s="49"/>
      <c r="E95" s="49"/>
      <c r="F95" s="49"/>
      <c r="G95" s="46"/>
      <c r="H95" s="46"/>
      <c r="I95" s="46"/>
      <c r="J95" s="46"/>
      <c r="K95" s="46"/>
    </row>
    <row r="96" spans="2:11" ht="15" customHeight="1" x14ac:dyDescent="0.2">
      <c r="B96" s="28"/>
      <c r="C96" s="48"/>
      <c r="D96" s="49"/>
      <c r="E96" s="49"/>
      <c r="F96" s="49"/>
      <c r="G96" s="46"/>
      <c r="H96" s="46"/>
      <c r="I96" s="46"/>
      <c r="J96" s="46"/>
      <c r="K96" s="46"/>
    </row>
    <row r="97" spans="2:3" ht="15" customHeight="1" x14ac:dyDescent="0.2">
      <c r="B97" s="8" t="s">
        <v>0</v>
      </c>
      <c r="C97" s="8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sheetProtection algorithmName="SHA-512" hashValue="uTfqknqdxiysKp7FykCHuBpUZNE8vweZQME4dDDsxoCWWjmrjypEXLjfpZuwW+hNXoKb4qj9Caq6CbT1JYN5XQ==" saltValue="3R2Yi7Gi94doCNCMeFqQ7g==" spinCount="100000" sheet="1" objects="1" scenarios="1"/>
  <mergeCells count="1">
    <mergeCell ref="E12:K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2.140625" style="10" customWidth="1"/>
    <col min="3" max="11" width="15.7109375" style="10" customWidth="1"/>
    <col min="12" max="16384" width="9.140625" style="10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1"/>
      <c r="C8" s="11"/>
      <c r="D8" s="12"/>
      <c r="E8" s="12"/>
      <c r="F8" s="12"/>
    </row>
    <row r="9" spans="2:11" ht="15" customHeight="1" x14ac:dyDescent="0.25">
      <c r="B9" s="11" t="s">
        <v>191</v>
      </c>
      <c r="C9" s="11"/>
      <c r="D9" s="12"/>
      <c r="E9" s="12"/>
      <c r="F9" s="12"/>
    </row>
    <row r="10" spans="2:11" ht="15" customHeight="1" x14ac:dyDescent="0.2">
      <c r="B10" s="10" t="s">
        <v>201</v>
      </c>
      <c r="C10" s="48"/>
      <c r="D10" s="49"/>
      <c r="E10" s="49"/>
      <c r="F10" s="49"/>
      <c r="G10" s="46"/>
      <c r="H10" s="46"/>
      <c r="I10" s="46"/>
      <c r="J10" s="46"/>
      <c r="K10" s="46"/>
    </row>
    <row r="11" spans="2:11" ht="15" customHeight="1" x14ac:dyDescent="0.2">
      <c r="B11" s="10" t="s">
        <v>202</v>
      </c>
      <c r="C11" s="48"/>
      <c r="D11" s="49"/>
      <c r="E11" s="49"/>
      <c r="F11" s="49"/>
      <c r="G11" s="46"/>
      <c r="H11" s="46"/>
      <c r="I11" s="46"/>
      <c r="J11" s="46"/>
      <c r="K11" s="46"/>
    </row>
    <row r="12" spans="2:11" ht="15" customHeight="1" x14ac:dyDescent="0.2">
      <c r="B12" s="10" t="s">
        <v>200</v>
      </c>
      <c r="C12" s="48"/>
      <c r="D12" s="49"/>
      <c r="E12" s="49"/>
      <c r="F12" s="49"/>
      <c r="G12" s="46"/>
      <c r="H12" s="46"/>
      <c r="I12" s="46"/>
      <c r="J12" s="46"/>
      <c r="K12" s="46"/>
    </row>
    <row r="13" spans="2:11" ht="15" customHeight="1" x14ac:dyDescent="0.2">
      <c r="C13" s="48"/>
      <c r="D13" s="49"/>
      <c r="E13" s="49"/>
      <c r="F13" s="49"/>
      <c r="G13" s="46"/>
      <c r="H13" s="46"/>
      <c r="I13" s="46"/>
      <c r="J13" s="46"/>
      <c r="K13" s="46"/>
    </row>
    <row r="14" spans="2:11" ht="15" customHeight="1" x14ac:dyDescent="0.2">
      <c r="B14" s="28"/>
      <c r="C14" s="48"/>
      <c r="D14" s="49"/>
      <c r="E14" s="49"/>
      <c r="F14" s="49"/>
      <c r="G14" s="46"/>
      <c r="H14" s="46"/>
      <c r="I14" s="46"/>
      <c r="J14" s="46"/>
      <c r="K14" s="46"/>
    </row>
    <row r="15" spans="2:11" ht="15" customHeight="1" x14ac:dyDescent="0.2">
      <c r="B15" s="8" t="s">
        <v>0</v>
      </c>
      <c r="C15" s="8"/>
    </row>
    <row r="16" spans="2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</sheetData>
  <sheetProtection algorithmName="SHA-512" hashValue="+CT03BM9/qUfiOqC/n0RrHv+yCJRI6IAB3TBcTnyY9/aLlUNkAVBuGdLQK9Dn92ffYADf544rRBvA+IW/nh7HA==" saltValue="fvsOQTLc8SGhrqbLsoCWfQ==" spinCount="100000" sheet="1" objects="1" scenarios="1"/>
  <hyperlinks>
    <hyperlink ref="B1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27</v>
      </c>
      <c r="C9" s="12"/>
      <c r="D9" s="12"/>
      <c r="E9" s="12"/>
    </row>
    <row r="10" spans="2:8" ht="15" customHeight="1" x14ac:dyDescent="0.25">
      <c r="B10" s="11" t="s">
        <v>192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72" t="s">
        <v>195</v>
      </c>
    </row>
    <row r="13" spans="2:8" ht="15" customHeight="1" x14ac:dyDescent="0.2">
      <c r="B13" s="34" t="s">
        <v>136</v>
      </c>
      <c r="C13" s="21">
        <v>609431</v>
      </c>
      <c r="D13" s="21">
        <v>621977</v>
      </c>
      <c r="E13" s="21">
        <v>649082</v>
      </c>
      <c r="F13" s="21">
        <v>664192</v>
      </c>
      <c r="G13" s="21">
        <v>680602</v>
      </c>
      <c r="H13" s="73">
        <v>658146</v>
      </c>
    </row>
    <row r="14" spans="2:8" ht="15" customHeight="1" x14ac:dyDescent="0.2">
      <c r="B14" s="17"/>
      <c r="C14" s="18"/>
      <c r="D14" s="18"/>
      <c r="E14" s="18"/>
    </row>
    <row r="15" spans="2:8" ht="15" customHeight="1" x14ac:dyDescent="0.2"/>
    <row r="16" spans="2:8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>
      <c r="B19" s="32"/>
    </row>
    <row r="20" spans="2:2" ht="15" customHeight="1" x14ac:dyDescent="0.2">
      <c r="B20" s="32"/>
    </row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algorithmName="SHA-512" hashValue="mzTxyj4qpBYbMDzK2ICJRs7HnaaoqZyBlMnx+AbwRrGJQ3UnLWEpOAU0UG6U2k9SbOOrTvhWXyOy00A8v8qAUw==" saltValue="8bZWVxaFXzsrHX/DgMu9FA==" spinCount="100000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27</v>
      </c>
      <c r="C9" s="12"/>
      <c r="D9" s="12"/>
      <c r="E9" s="12"/>
    </row>
    <row r="10" spans="2:8" ht="15" customHeight="1" x14ac:dyDescent="0.25">
      <c r="B10" s="11" t="s">
        <v>32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26" t="s">
        <v>135</v>
      </c>
      <c r="C13" s="21">
        <v>99533</v>
      </c>
      <c r="D13" s="21">
        <v>96467</v>
      </c>
      <c r="E13" s="21">
        <v>91063</v>
      </c>
      <c r="F13" s="46">
        <v>88169</v>
      </c>
      <c r="G13" s="46">
        <v>54136</v>
      </c>
      <c r="H13" s="46">
        <v>50733</v>
      </c>
    </row>
    <row r="14" spans="2:8" ht="15" customHeight="1" x14ac:dyDescent="0.2">
      <c r="B14" s="17"/>
      <c r="C14" s="18"/>
      <c r="D14" s="18"/>
      <c r="E14" s="18"/>
    </row>
    <row r="15" spans="2:8" ht="15" customHeight="1" x14ac:dyDescent="0.2"/>
    <row r="16" spans="2:8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/>
    <row r="20" spans="2:2" ht="15" customHeight="1" x14ac:dyDescent="0.2">
      <c r="B20" s="32"/>
    </row>
    <row r="21" spans="2:2" ht="15" customHeight="1" x14ac:dyDescent="0.2">
      <c r="B21" s="32"/>
    </row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algorithmName="SHA-512" hashValue="olTp37VBSOsxIeCL35GQOPrbOmNZnNO1IZaUYjuvi+9IDwNE58MSp7R6IUQKDPZUuoa2hzJ+jC+l0rDeKTRWag==" saltValue="mdHV5A1jf8vMHZDC9uiR8A==" spinCount="100000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27</v>
      </c>
      <c r="C9" s="12"/>
      <c r="D9" s="12"/>
      <c r="E9" s="12"/>
    </row>
    <row r="10" spans="2:8" ht="15" customHeight="1" x14ac:dyDescent="0.25">
      <c r="B10" s="11" t="s">
        <v>33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26" t="s">
        <v>31</v>
      </c>
      <c r="C13" s="21">
        <v>2915381</v>
      </c>
      <c r="D13" s="21">
        <v>2863949</v>
      </c>
      <c r="E13" s="21">
        <v>2954659</v>
      </c>
      <c r="F13" s="46">
        <v>2776078</v>
      </c>
      <c r="G13" s="46">
        <v>796114</v>
      </c>
      <c r="H13" s="74">
        <v>1010073</v>
      </c>
    </row>
    <row r="14" spans="2:8" ht="15" customHeight="1" x14ac:dyDescent="0.2">
      <c r="B14" s="17"/>
      <c r="C14" s="18"/>
      <c r="D14" s="18"/>
      <c r="E14" s="18"/>
    </row>
    <row r="15" spans="2:8" ht="15" customHeight="1" x14ac:dyDescent="0.2">
      <c r="B15" s="10" t="s">
        <v>190</v>
      </c>
    </row>
    <row r="16" spans="2:8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>
      <c r="B19" s="32"/>
    </row>
    <row r="20" spans="2:2" ht="15" customHeight="1" x14ac:dyDescent="0.2"/>
    <row r="21" spans="2:2" ht="15" customHeight="1" x14ac:dyDescent="0.2">
      <c r="B21" s="32"/>
    </row>
    <row r="22" spans="2:2" ht="15" customHeight="1" x14ac:dyDescent="0.2"/>
    <row r="23" spans="2:2" ht="15" customHeight="1" x14ac:dyDescent="0.2">
      <c r="B23" s="32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algorithmName="SHA-512" hashValue="KYYULVlsRd5jMhp/W9QOqvb1iaIlS2KWwYGYakrqZBicgtH6hxN+RY+LomYLYjnpnN+UvtblGV9rEpCZ+tUrrQ==" saltValue="b0Nu7CeqcXKtIz8kh2+Mew==" spinCount="100000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34</v>
      </c>
      <c r="C9" s="12"/>
      <c r="D9" s="12"/>
      <c r="E9" s="12"/>
    </row>
    <row r="10" spans="2:8" ht="15" customHeight="1" x14ac:dyDescent="0.25">
      <c r="B10" s="11" t="s">
        <v>35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19" t="s">
        <v>36</v>
      </c>
      <c r="C13" s="21">
        <v>2</v>
      </c>
      <c r="D13" s="21">
        <v>2</v>
      </c>
      <c r="E13" s="21">
        <v>2</v>
      </c>
      <c r="F13" s="46">
        <v>2</v>
      </c>
      <c r="G13" s="46">
        <v>2</v>
      </c>
      <c r="H13" s="46">
        <v>2</v>
      </c>
    </row>
    <row r="14" spans="2:8" ht="15" customHeight="1" x14ac:dyDescent="0.2">
      <c r="B14" s="20" t="s">
        <v>37</v>
      </c>
      <c r="C14" s="21">
        <v>131</v>
      </c>
      <c r="D14" s="21">
        <v>131</v>
      </c>
      <c r="E14" s="21">
        <v>129</v>
      </c>
      <c r="F14" s="46">
        <v>124</v>
      </c>
      <c r="G14" s="46">
        <v>122</v>
      </c>
      <c r="H14" s="46">
        <v>118</v>
      </c>
    </row>
    <row r="15" spans="2:8" ht="15" customHeight="1" x14ac:dyDescent="0.2">
      <c r="B15" s="26" t="s">
        <v>31</v>
      </c>
      <c r="C15" s="41">
        <v>133</v>
      </c>
      <c r="D15" s="41">
        <v>133</v>
      </c>
      <c r="E15" s="41">
        <v>131</v>
      </c>
      <c r="F15" s="47">
        <v>126</v>
      </c>
      <c r="G15" s="47">
        <v>124</v>
      </c>
      <c r="H15" s="47">
        <v>120</v>
      </c>
    </row>
    <row r="16" spans="2:8" ht="15" customHeight="1" x14ac:dyDescent="0.2">
      <c r="B16" s="17"/>
      <c r="C16" s="18"/>
      <c r="D16" s="18"/>
      <c r="E16" s="18"/>
    </row>
    <row r="17" spans="2:2" ht="15" customHeight="1" x14ac:dyDescent="0.2"/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</sheetData>
  <sheetProtection algorithmName="SHA-512" hashValue="RxYdEGGLZbloufC7vyo8BKQ4T2wqfmjL1CVbMCTGLSWBXi4hWR4IsYVE/mYIibW3g76M0Bod1RC6nLtLsJrBKw==" saltValue="HwUWr/wxudykhSlpgOi52g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34</v>
      </c>
      <c r="C9" s="12"/>
      <c r="D9" s="12"/>
      <c r="E9" s="12"/>
    </row>
    <row r="10" spans="2:8" ht="15" customHeight="1" x14ac:dyDescent="0.25">
      <c r="B10" s="11" t="s">
        <v>38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72" t="s">
        <v>195</v>
      </c>
    </row>
    <row r="13" spans="2:8" ht="15" customHeight="1" x14ac:dyDescent="0.2">
      <c r="B13" s="19" t="s">
        <v>39</v>
      </c>
      <c r="C13" s="21">
        <v>58391</v>
      </c>
      <c r="D13" s="21">
        <v>59420</v>
      </c>
      <c r="E13" s="21">
        <v>54032</v>
      </c>
      <c r="F13" s="46">
        <v>54084</v>
      </c>
      <c r="G13" s="46">
        <v>45336</v>
      </c>
      <c r="H13" s="75">
        <v>49204</v>
      </c>
    </row>
    <row r="14" spans="2:8" ht="15" customHeight="1" x14ac:dyDescent="0.2">
      <c r="B14" s="20" t="s">
        <v>40</v>
      </c>
      <c r="C14" s="21">
        <v>7210</v>
      </c>
      <c r="D14" s="21">
        <v>7193</v>
      </c>
      <c r="E14" s="21">
        <v>6692</v>
      </c>
      <c r="F14" s="46">
        <v>5077</v>
      </c>
      <c r="G14" s="46">
        <v>5953</v>
      </c>
      <c r="H14" s="75">
        <v>4686</v>
      </c>
    </row>
    <row r="15" spans="2:8" ht="15" customHeight="1" x14ac:dyDescent="0.2">
      <c r="B15" s="15" t="s">
        <v>41</v>
      </c>
      <c r="C15" s="21">
        <v>1057</v>
      </c>
      <c r="D15" s="21">
        <v>1655</v>
      </c>
      <c r="E15" s="21">
        <v>1274</v>
      </c>
      <c r="F15" s="46">
        <v>895</v>
      </c>
      <c r="G15" s="46">
        <v>1235</v>
      </c>
      <c r="H15" s="75">
        <v>1126</v>
      </c>
    </row>
    <row r="16" spans="2:8" ht="15" customHeight="1" x14ac:dyDescent="0.2">
      <c r="B16" s="24" t="s">
        <v>44</v>
      </c>
      <c r="C16" s="42">
        <v>141</v>
      </c>
      <c r="D16" s="42">
        <v>1792</v>
      </c>
      <c r="E16" s="42">
        <v>2821</v>
      </c>
      <c r="F16" s="46">
        <v>2439</v>
      </c>
      <c r="G16" s="46">
        <v>1432</v>
      </c>
      <c r="H16" s="75">
        <v>1677</v>
      </c>
    </row>
    <row r="17" spans="2:8" ht="15" customHeight="1" x14ac:dyDescent="0.2">
      <c r="B17" s="15" t="s">
        <v>42</v>
      </c>
      <c r="C17" s="21">
        <v>307</v>
      </c>
      <c r="D17" s="21">
        <v>157</v>
      </c>
      <c r="E17" s="21">
        <v>180</v>
      </c>
      <c r="F17" s="46">
        <v>338</v>
      </c>
      <c r="G17" s="46">
        <v>702</v>
      </c>
      <c r="H17" s="75">
        <v>277</v>
      </c>
    </row>
    <row r="18" spans="2:8" ht="15" customHeight="1" x14ac:dyDescent="0.2">
      <c r="B18" s="24" t="s">
        <v>43</v>
      </c>
      <c r="C18" s="42">
        <v>3633</v>
      </c>
      <c r="D18" s="42">
        <v>3606</v>
      </c>
      <c r="E18" s="42">
        <v>8273</v>
      </c>
      <c r="F18" s="46">
        <v>7989</v>
      </c>
      <c r="G18" s="46">
        <v>5663</v>
      </c>
      <c r="H18" s="75">
        <v>297</v>
      </c>
    </row>
    <row r="19" spans="2:8" ht="15" customHeight="1" x14ac:dyDescent="0.2">
      <c r="B19" s="26" t="s">
        <v>31</v>
      </c>
      <c r="C19" s="41">
        <v>70739</v>
      </c>
      <c r="D19" s="41">
        <v>73823</v>
      </c>
      <c r="E19" s="41">
        <v>73272</v>
      </c>
      <c r="F19" s="47">
        <v>70822</v>
      </c>
      <c r="G19" s="47">
        <v>60321</v>
      </c>
      <c r="H19" s="75">
        <v>57267</v>
      </c>
    </row>
    <row r="20" spans="2:8" ht="15" customHeight="1" x14ac:dyDescent="0.2">
      <c r="B20" s="17"/>
      <c r="C20" s="18"/>
      <c r="D20" s="18"/>
      <c r="E20" s="18"/>
    </row>
    <row r="21" spans="2:8" ht="15" customHeight="1" x14ac:dyDescent="0.2">
      <c r="B21" s="32"/>
    </row>
    <row r="22" spans="2:8" ht="15" customHeight="1" x14ac:dyDescent="0.2"/>
    <row r="23" spans="2:8" ht="15" customHeight="1" x14ac:dyDescent="0.2">
      <c r="B23" s="8" t="s">
        <v>0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</sheetData>
  <sheetProtection algorithmName="SHA-512" hashValue="d/pAgU/u47swoYkbKbJRvOvffx/YsNlvhiOJ+4WNv8LHJTLeS/GCXqe/gyg7OqbOxVY+F4QhmFVTOiBh7d5W0g==" saltValue="7sSeNi94QRzswOR5cg8HTQ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34</v>
      </c>
      <c r="C9" s="12"/>
      <c r="D9" s="12"/>
      <c r="E9" s="12"/>
    </row>
    <row r="10" spans="2:8" ht="15" customHeight="1" x14ac:dyDescent="0.25">
      <c r="B10" s="11" t="s">
        <v>166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19" t="s">
        <v>39</v>
      </c>
      <c r="C13" s="43">
        <v>2456438</v>
      </c>
      <c r="D13" s="43">
        <v>2494688</v>
      </c>
      <c r="E13" s="43">
        <v>2517129</v>
      </c>
      <c r="F13" s="46">
        <v>2536904</v>
      </c>
      <c r="G13" s="46">
        <v>2560401</v>
      </c>
      <c r="H13" s="46">
        <v>2586893</v>
      </c>
    </row>
    <row r="14" spans="2:8" ht="15" customHeight="1" x14ac:dyDescent="0.2">
      <c r="B14" s="20" t="s">
        <v>40</v>
      </c>
      <c r="C14" s="43">
        <v>137165</v>
      </c>
      <c r="D14" s="43">
        <v>142103</v>
      </c>
      <c r="E14" s="43">
        <v>146934</v>
      </c>
      <c r="F14" s="46">
        <v>150314</v>
      </c>
      <c r="G14" s="46">
        <v>154072</v>
      </c>
      <c r="H14" s="46">
        <v>156004</v>
      </c>
    </row>
    <row r="15" spans="2:8" ht="15" customHeight="1" x14ac:dyDescent="0.2">
      <c r="B15" s="15" t="s">
        <v>41</v>
      </c>
      <c r="C15" s="43">
        <v>118398</v>
      </c>
      <c r="D15" s="43">
        <v>119467</v>
      </c>
      <c r="E15" s="43">
        <v>119434</v>
      </c>
      <c r="F15" s="46">
        <v>119387</v>
      </c>
      <c r="G15" s="46">
        <v>119119</v>
      </c>
      <c r="H15" s="46">
        <v>119729</v>
      </c>
    </row>
    <row r="16" spans="2:8" ht="15" customHeight="1" x14ac:dyDescent="0.2">
      <c r="B16" s="24" t="s">
        <v>44</v>
      </c>
      <c r="C16" s="43">
        <v>75211</v>
      </c>
      <c r="D16" s="43">
        <v>77003</v>
      </c>
      <c r="E16" s="43">
        <v>79824</v>
      </c>
      <c r="F16" s="46">
        <v>82263</v>
      </c>
      <c r="G16" s="46">
        <v>83695</v>
      </c>
      <c r="H16" s="46">
        <v>85372</v>
      </c>
    </row>
    <row r="17" spans="2:8" ht="15" customHeight="1" x14ac:dyDescent="0.2">
      <c r="B17" s="15" t="s">
        <v>42</v>
      </c>
      <c r="C17" s="43">
        <v>15324</v>
      </c>
      <c r="D17" s="43">
        <v>13839</v>
      </c>
      <c r="E17" s="43">
        <v>13418</v>
      </c>
      <c r="F17" s="46">
        <v>12974</v>
      </c>
      <c r="G17" s="46">
        <v>13092</v>
      </c>
      <c r="H17" s="46">
        <v>12696</v>
      </c>
    </row>
    <row r="18" spans="2:8" ht="15" customHeight="1" x14ac:dyDescent="0.2">
      <c r="B18" s="24" t="s">
        <v>43</v>
      </c>
      <c r="C18" s="43">
        <v>39501</v>
      </c>
      <c r="D18" s="43">
        <v>43107</v>
      </c>
      <c r="E18" s="43">
        <v>51380</v>
      </c>
      <c r="F18" s="46">
        <v>59369</v>
      </c>
      <c r="G18" s="46">
        <v>65032</v>
      </c>
      <c r="H18" s="46">
        <v>65329</v>
      </c>
    </row>
    <row r="19" spans="2:8" ht="15" customHeight="1" x14ac:dyDescent="0.2">
      <c r="B19" s="26" t="s">
        <v>31</v>
      </c>
      <c r="C19" s="44">
        <v>2842037</v>
      </c>
      <c r="D19" s="44">
        <v>2890207</v>
      </c>
      <c r="E19" s="44">
        <v>2928119</v>
      </c>
      <c r="F19" s="47">
        <v>2961211</v>
      </c>
      <c r="G19" s="47">
        <v>2995411</v>
      </c>
      <c r="H19" s="47">
        <v>3026033</v>
      </c>
    </row>
    <row r="20" spans="2:8" ht="15" customHeight="1" x14ac:dyDescent="0.2">
      <c r="B20" s="17"/>
      <c r="C20" s="18"/>
      <c r="D20" s="18"/>
      <c r="E20" s="18"/>
    </row>
    <row r="21" spans="2:8" ht="15" customHeight="1" x14ac:dyDescent="0.2"/>
    <row r="22" spans="2:8" ht="15" customHeight="1" x14ac:dyDescent="0.2"/>
    <row r="23" spans="2:8" ht="15" customHeight="1" x14ac:dyDescent="0.2">
      <c r="B23" s="8" t="s">
        <v>0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</sheetData>
  <sheetProtection algorithmName="SHA-512" hashValue="r1kyLjUuJpq76YPqbYp6wYi8u7H9JmHEksADCl5ga4Z7M2q3cSrtMcPRln8L1nxdjGjUqlot6u23pa3yDo6WoA==" saltValue="PuVwnWWyVX4bFx43B3MThw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45</v>
      </c>
      <c r="C9" s="12"/>
      <c r="D9" s="12"/>
      <c r="E9" s="12"/>
    </row>
    <row r="10" spans="2:8" ht="15" customHeight="1" x14ac:dyDescent="0.25">
      <c r="B10" s="11" t="s">
        <v>46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15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34" t="s">
        <v>137</v>
      </c>
      <c r="C13" s="21"/>
      <c r="D13" s="21"/>
      <c r="E13" s="21"/>
      <c r="F13" s="55"/>
      <c r="G13" s="55"/>
      <c r="H13" s="55"/>
    </row>
    <row r="14" spans="2:8" ht="15" customHeight="1" x14ac:dyDescent="0.2">
      <c r="B14" s="20" t="s">
        <v>138</v>
      </c>
      <c r="C14" s="43">
        <v>584030</v>
      </c>
      <c r="D14" s="21">
        <v>568040</v>
      </c>
      <c r="E14" s="21">
        <v>531531</v>
      </c>
      <c r="F14" s="46">
        <v>521831</v>
      </c>
      <c r="G14" s="46">
        <v>271130</v>
      </c>
      <c r="H14" s="46">
        <v>360031</v>
      </c>
    </row>
    <row r="15" spans="2:8" ht="15" customHeight="1" x14ac:dyDescent="0.2">
      <c r="B15" s="15" t="s">
        <v>139</v>
      </c>
      <c r="C15" s="21">
        <v>140379</v>
      </c>
      <c r="D15" s="21">
        <v>123330</v>
      </c>
      <c r="E15" s="21">
        <v>105349</v>
      </c>
      <c r="F15" s="46">
        <v>98054</v>
      </c>
      <c r="G15" s="46">
        <v>37846</v>
      </c>
      <c r="H15" s="46">
        <v>46098</v>
      </c>
    </row>
    <row r="16" spans="2:8" ht="15" customHeight="1" x14ac:dyDescent="0.2">
      <c r="B16" s="24" t="s">
        <v>140</v>
      </c>
      <c r="C16" s="42">
        <v>40073</v>
      </c>
      <c r="D16" s="42">
        <v>34686</v>
      </c>
      <c r="E16" s="42">
        <v>29841</v>
      </c>
      <c r="F16" s="46">
        <v>26473</v>
      </c>
      <c r="G16" s="46">
        <v>8758</v>
      </c>
      <c r="H16" s="46">
        <v>11126</v>
      </c>
    </row>
    <row r="17" spans="2:8" ht="15" customHeight="1" x14ac:dyDescent="0.2">
      <c r="B17" s="24" t="s">
        <v>141</v>
      </c>
      <c r="C17" s="42">
        <v>21594</v>
      </c>
      <c r="D17" s="42">
        <v>19899</v>
      </c>
      <c r="E17" s="42">
        <v>18990</v>
      </c>
      <c r="F17" s="46">
        <v>18098</v>
      </c>
      <c r="G17" s="46">
        <v>8220</v>
      </c>
      <c r="H17" s="46">
        <v>11050</v>
      </c>
    </row>
    <row r="18" spans="2:8" ht="15" customHeight="1" x14ac:dyDescent="0.2">
      <c r="B18" s="15" t="s">
        <v>142</v>
      </c>
      <c r="C18" s="21">
        <v>1356</v>
      </c>
      <c r="D18" s="21">
        <v>1234</v>
      </c>
      <c r="E18" s="21">
        <v>857</v>
      </c>
      <c r="F18" s="46">
        <v>805</v>
      </c>
      <c r="G18" s="46">
        <v>265</v>
      </c>
      <c r="H18" s="46">
        <v>249</v>
      </c>
    </row>
    <row r="19" spans="2:8" ht="15" customHeight="1" x14ac:dyDescent="0.2">
      <c r="B19" s="24" t="s">
        <v>143</v>
      </c>
      <c r="C19" s="42">
        <v>13</v>
      </c>
      <c r="D19" s="42">
        <v>15</v>
      </c>
      <c r="E19" s="42">
        <v>15</v>
      </c>
      <c r="F19" s="46">
        <v>70</v>
      </c>
      <c r="G19" s="46">
        <v>8</v>
      </c>
      <c r="H19" s="46">
        <v>7</v>
      </c>
    </row>
    <row r="20" spans="2:8" ht="15" customHeight="1" x14ac:dyDescent="0.2">
      <c r="B20" s="64" t="s">
        <v>144</v>
      </c>
      <c r="C20" s="65">
        <v>787445</v>
      </c>
      <c r="D20" s="65">
        <v>747204</v>
      </c>
      <c r="E20" s="65">
        <v>686583</v>
      </c>
      <c r="F20" s="65">
        <v>665331</v>
      </c>
      <c r="G20" s="65">
        <f>SUBTOTAL(109,G13:G19)</f>
        <v>326227</v>
      </c>
      <c r="H20" s="65">
        <f>SUBTOTAL(109,H13:H19)</f>
        <v>428561</v>
      </c>
    </row>
    <row r="21" spans="2:8" ht="15" customHeight="1" x14ac:dyDescent="0.2">
      <c r="B21" s="34" t="s">
        <v>145</v>
      </c>
      <c r="C21" s="21"/>
      <c r="D21" s="21"/>
      <c r="E21" s="21"/>
      <c r="F21" s="55"/>
      <c r="G21" s="55"/>
      <c r="H21" s="55"/>
    </row>
    <row r="22" spans="2:8" ht="15" customHeight="1" x14ac:dyDescent="0.2">
      <c r="B22" s="35" t="s">
        <v>138</v>
      </c>
      <c r="C22" s="43">
        <v>336766</v>
      </c>
      <c r="D22" s="42">
        <v>328456</v>
      </c>
      <c r="E22" s="42">
        <v>308719</v>
      </c>
      <c r="F22" s="46">
        <v>301936</v>
      </c>
      <c r="G22" s="46">
        <v>139267</v>
      </c>
      <c r="H22" s="46">
        <v>208011</v>
      </c>
    </row>
    <row r="23" spans="2:8" ht="15" customHeight="1" x14ac:dyDescent="0.2">
      <c r="B23" s="24" t="s">
        <v>139</v>
      </c>
      <c r="C23" s="42">
        <v>78286</v>
      </c>
      <c r="D23" s="42">
        <v>70175</v>
      </c>
      <c r="E23" s="42">
        <v>59652</v>
      </c>
      <c r="F23" s="46">
        <v>51245</v>
      </c>
      <c r="G23" s="46">
        <v>17589</v>
      </c>
      <c r="H23" s="46">
        <v>18778</v>
      </c>
    </row>
    <row r="24" spans="2:8" ht="15" customHeight="1" x14ac:dyDescent="0.2">
      <c r="B24" s="24" t="s">
        <v>140</v>
      </c>
      <c r="C24" s="42">
        <v>4125</v>
      </c>
      <c r="D24" s="42">
        <v>3285</v>
      </c>
      <c r="E24" s="42">
        <v>2671</v>
      </c>
      <c r="F24" s="46">
        <v>2429</v>
      </c>
      <c r="G24" s="46">
        <v>747</v>
      </c>
      <c r="H24" s="46">
        <v>820</v>
      </c>
    </row>
    <row r="25" spans="2:8" ht="15" customHeight="1" x14ac:dyDescent="0.2">
      <c r="B25" s="24" t="s">
        <v>141</v>
      </c>
      <c r="C25" s="42">
        <v>3483</v>
      </c>
      <c r="D25" s="42">
        <v>3258</v>
      </c>
      <c r="E25" s="42">
        <v>3463</v>
      </c>
      <c r="F25" s="46">
        <v>3707</v>
      </c>
      <c r="G25" s="46">
        <v>1726</v>
      </c>
      <c r="H25" s="46">
        <v>3246</v>
      </c>
    </row>
    <row r="26" spans="2:8" ht="15" customHeight="1" x14ac:dyDescent="0.2">
      <c r="B26" s="24" t="s">
        <v>142</v>
      </c>
      <c r="C26" s="42">
        <v>903</v>
      </c>
      <c r="D26" s="42">
        <v>649</v>
      </c>
      <c r="E26" s="42">
        <v>442</v>
      </c>
      <c r="F26" s="46">
        <v>287</v>
      </c>
      <c r="G26" s="46">
        <v>70</v>
      </c>
      <c r="H26" s="46">
        <v>48</v>
      </c>
    </row>
    <row r="27" spans="2:8" ht="15" customHeight="1" x14ac:dyDescent="0.2">
      <c r="B27" s="24" t="s">
        <v>143</v>
      </c>
      <c r="C27" s="42">
        <v>27</v>
      </c>
      <c r="D27" s="42">
        <v>30</v>
      </c>
      <c r="E27" s="42">
        <v>23</v>
      </c>
      <c r="F27" s="46">
        <v>7</v>
      </c>
      <c r="G27" s="46">
        <v>0</v>
      </c>
      <c r="H27" s="46">
        <v>5</v>
      </c>
    </row>
    <row r="28" spans="2:8" ht="15" customHeight="1" x14ac:dyDescent="0.2">
      <c r="B28" s="37" t="s">
        <v>144</v>
      </c>
      <c r="C28" s="45">
        <v>423590</v>
      </c>
      <c r="D28" s="45">
        <v>405853</v>
      </c>
      <c r="E28" s="45">
        <v>374970</v>
      </c>
      <c r="F28" s="47">
        <v>359611</v>
      </c>
      <c r="G28" s="47">
        <v>159399</v>
      </c>
      <c r="H28" s="47">
        <v>230908</v>
      </c>
    </row>
    <row r="33" spans="2:2" x14ac:dyDescent="0.2">
      <c r="B33" s="8" t="s">
        <v>0</v>
      </c>
    </row>
    <row r="37" spans="2:2" x14ac:dyDescent="0.2">
      <c r="B37" s="32"/>
    </row>
  </sheetData>
  <sheetProtection algorithmName="SHA-512" hashValue="pochimWYtQJfXu4mXJ649TmdpUhpBAiEQUJc6UcH91xaXGW3uR/8xGLmDC+XOlMjhs0cPwiS4YjXdxj2/7Nnhg==" saltValue="trBI65EqJSXMHx7vNl80bw==" spinCount="100000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2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45</v>
      </c>
      <c r="C9" s="12"/>
      <c r="D9" s="12"/>
      <c r="E9" s="12"/>
    </row>
    <row r="10" spans="2:8" ht="15" customHeight="1" x14ac:dyDescent="0.25">
      <c r="B10" s="11" t="s">
        <v>169</v>
      </c>
      <c r="C10" s="12"/>
      <c r="D10" s="12"/>
      <c r="E10" s="12"/>
    </row>
    <row r="11" spans="2:8" ht="15" customHeight="1" x14ac:dyDescent="0.2">
      <c r="B11" s="13"/>
      <c r="C11" s="12"/>
      <c r="D11" s="12"/>
      <c r="E11" s="12"/>
    </row>
    <row r="12" spans="2:8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188</v>
      </c>
      <c r="H12" s="27" t="s">
        <v>195</v>
      </c>
    </row>
    <row r="13" spans="2:8" ht="15" customHeight="1" x14ac:dyDescent="0.2">
      <c r="B13" s="37" t="s">
        <v>170</v>
      </c>
      <c r="C13" s="45">
        <v>8112</v>
      </c>
      <c r="D13" s="45">
        <v>8728</v>
      </c>
      <c r="E13" s="45">
        <v>15674</v>
      </c>
      <c r="F13" s="47">
        <v>21753</v>
      </c>
      <c r="G13" s="47">
        <v>44802</v>
      </c>
      <c r="H13" s="47">
        <v>29553</v>
      </c>
    </row>
    <row r="14" spans="2:8" ht="15" customHeight="1" x14ac:dyDescent="0.2">
      <c r="B14" s="19" t="s">
        <v>171</v>
      </c>
      <c r="C14" s="21">
        <v>7902</v>
      </c>
      <c r="D14" s="21">
        <v>8553</v>
      </c>
      <c r="E14" s="21">
        <v>15361</v>
      </c>
      <c r="F14" s="46" t="s">
        <v>174</v>
      </c>
      <c r="G14" s="46"/>
      <c r="H14" s="46"/>
    </row>
    <row r="15" spans="2:8" ht="15" customHeight="1" x14ac:dyDescent="0.2">
      <c r="B15" s="56" t="s">
        <v>172</v>
      </c>
      <c r="C15" s="57">
        <v>210</v>
      </c>
      <c r="D15" s="57">
        <v>175</v>
      </c>
      <c r="E15" s="57">
        <v>313</v>
      </c>
      <c r="F15" s="58" t="s">
        <v>174</v>
      </c>
      <c r="G15" s="58"/>
      <c r="H15" s="58"/>
    </row>
    <row r="16" spans="2:8" ht="15" customHeight="1" x14ac:dyDescent="0.2">
      <c r="B16" s="37" t="s">
        <v>173</v>
      </c>
      <c r="C16" s="42"/>
      <c r="D16" s="42"/>
      <c r="E16" s="42"/>
      <c r="F16" s="47">
        <v>793</v>
      </c>
      <c r="G16" s="47">
        <v>15458</v>
      </c>
      <c r="H16" s="47">
        <v>8015</v>
      </c>
    </row>
    <row r="17" spans="2:8" ht="15" customHeight="1" x14ac:dyDescent="0.2">
      <c r="B17" s="59"/>
      <c r="C17" s="60" t="s">
        <v>174</v>
      </c>
      <c r="D17" s="60" t="s">
        <v>174</v>
      </c>
      <c r="E17" s="60" t="s">
        <v>174</v>
      </c>
      <c r="F17" s="58"/>
      <c r="G17" s="58"/>
      <c r="H17" s="58"/>
    </row>
    <row r="18" spans="2:8" ht="15" customHeight="1" x14ac:dyDescent="0.2">
      <c r="B18" s="26" t="s">
        <v>175</v>
      </c>
      <c r="C18" s="41">
        <v>8112</v>
      </c>
      <c r="D18" s="41">
        <v>8728</v>
      </c>
      <c r="E18" s="41">
        <v>15674</v>
      </c>
      <c r="F18" s="47">
        <v>22546</v>
      </c>
      <c r="G18" s="47">
        <v>60260</v>
      </c>
      <c r="H18" s="47">
        <f>SUM(H13:H17)</f>
        <v>37568</v>
      </c>
    </row>
    <row r="19" spans="2:8" ht="15" customHeight="1" x14ac:dyDescent="0.2">
      <c r="B19" s="17"/>
      <c r="C19" s="18"/>
      <c r="D19" s="18"/>
      <c r="E19" s="18"/>
    </row>
    <row r="20" spans="2:8" ht="15" customHeight="1" x14ac:dyDescent="0.2"/>
    <row r="21" spans="2:8" ht="15" customHeight="1" x14ac:dyDescent="0.2"/>
    <row r="22" spans="2:8" ht="15" customHeight="1" x14ac:dyDescent="0.2">
      <c r="B22" s="8" t="s">
        <v>0</v>
      </c>
    </row>
    <row r="23" spans="2:8" ht="15" customHeight="1" x14ac:dyDescent="0.2"/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</sheetData>
  <sheetProtection algorithmName="SHA-512" hashValue="/Ns2naTTCsQbXcOhe1vf3Z7r/1yriMDaxgmcMsKslXM3CLaAIATyhLvd1KwMSiL/JMCAXBrD+wdgQX3mq85X1g==" saltValue="xvPxmK2Lx+UjaOWdvGwlCQ==" spinCount="100000" sheet="1" objects="1" scenarios="1"/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Índice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5.1</vt:lpstr>
      <vt:lpstr>5.2</vt:lpstr>
      <vt:lpstr>Nota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Usuario de Windows</cp:lastModifiedBy>
  <cp:lastPrinted>2022-05-04T09:02:37Z</cp:lastPrinted>
  <dcterms:created xsi:type="dcterms:W3CDTF">2016-02-11T12:11:12Z</dcterms:created>
  <dcterms:modified xsi:type="dcterms:W3CDTF">2022-05-12T08:44:02Z</dcterms:modified>
</cp:coreProperties>
</file>