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195" windowHeight="10680" activeTab="0"/>
  </bookViews>
  <sheets>
    <sheet name="Por concejos" sheetId="1" r:id="rId1"/>
    <sheet name="Por trimestres" sheetId="2" r:id="rId2"/>
    <sheet name="Hoja3" sheetId="3" r:id="rId3"/>
  </sheets>
  <externalReferences>
    <externalReference r:id="rId6"/>
  </externalReferences>
  <definedNames>
    <definedName name="CUATRIMESTRE">'[1]Hoja1'!$O$7:$O$10</definedName>
  </definedNames>
  <calcPr fullCalcOnLoad="1"/>
</workbook>
</file>

<file path=xl/sharedStrings.xml><?xml version="1.0" encoding="utf-8"?>
<sst xmlns="http://schemas.openxmlformats.org/spreadsheetml/2006/main" count="584" uniqueCount="139">
  <si>
    <t>CONCEJO</t>
  </si>
  <si>
    <t>DATOS DEL MONTE</t>
  </si>
  <si>
    <t>MONTE</t>
  </si>
  <si>
    <t>SECTOR/RODAL/PARAJE</t>
  </si>
  <si>
    <t>OTROS</t>
  </si>
  <si>
    <t>CERTIFICADA</t>
  </si>
  <si>
    <t>PRIMERO</t>
  </si>
  <si>
    <t>SEGUNDO</t>
  </si>
  <si>
    <t>TERCERO</t>
  </si>
  <si>
    <t>CUARTO</t>
  </si>
  <si>
    <t>NO</t>
  </si>
  <si>
    <t xml:space="preserve">TIPO DE CORTA </t>
  </si>
  <si>
    <t>TINEO</t>
  </si>
  <si>
    <t>LOMA DE TAMALLANES</t>
  </si>
  <si>
    <t>LA LLAMA</t>
  </si>
  <si>
    <t>TAMALLANES</t>
  </si>
  <si>
    <t>SIERRA DE BALBÓN</t>
  </si>
  <si>
    <t>VARIOS</t>
  </si>
  <si>
    <t>PARADA</t>
  </si>
  <si>
    <t>NORTE</t>
  </si>
  <si>
    <t>SIERRA DE FONFARAÓN</t>
  </si>
  <si>
    <t>FOZ</t>
  </si>
  <si>
    <t>CURISCADA Y CETRALES</t>
  </si>
  <si>
    <t>BERZANA</t>
  </si>
  <si>
    <t>SIERRA DE TINEO</t>
  </si>
  <si>
    <t>BUSMAYOR</t>
  </si>
  <si>
    <t>VALDÉS</t>
  </si>
  <si>
    <t>COAÑA</t>
  </si>
  <si>
    <t>CORDAL DE COAÑA</t>
  </si>
  <si>
    <t>VARIOS MONTES</t>
  </si>
  <si>
    <t>RODOIROS</t>
  </si>
  <si>
    <t>CANTON 8</t>
  </si>
  <si>
    <t>SEMELLONES</t>
  </si>
  <si>
    <t>CABADA</t>
  </si>
  <si>
    <t>CHANO</t>
  </si>
  <si>
    <t>PROAZA</t>
  </si>
  <si>
    <t>LENA</t>
  </si>
  <si>
    <t>Rodales B28c, B28b y B28f</t>
  </si>
  <si>
    <t>Rodal B23</t>
  </si>
  <si>
    <t xml:space="preserve">SEGUNDO </t>
  </si>
  <si>
    <t>Rodal b</t>
  </si>
  <si>
    <t>Rodal 2i</t>
  </si>
  <si>
    <t>12a</t>
  </si>
  <si>
    <t>1c y 2b</t>
  </si>
  <si>
    <t>37c</t>
  </si>
  <si>
    <t>Rodal U5d</t>
  </si>
  <si>
    <t>VILLAVICIOSA</t>
  </si>
  <si>
    <t>CABRANES</t>
  </si>
  <si>
    <t>COLUNGA</t>
  </si>
  <si>
    <t>GRANDAS DE SALIME</t>
  </si>
  <si>
    <t>PESOZ</t>
  </si>
  <si>
    <t>LLANES</t>
  </si>
  <si>
    <t>PILOÑA</t>
  </si>
  <si>
    <t>PARRES</t>
  </si>
  <si>
    <t>CANGAS  DE ONIS</t>
  </si>
  <si>
    <t>PONGA</t>
  </si>
  <si>
    <t>SALAS</t>
  </si>
  <si>
    <t>SOLLERA</t>
  </si>
  <si>
    <t>PASTIZAL</t>
  </si>
  <si>
    <t>880 EST.</t>
  </si>
  <si>
    <t>PRAVIA</t>
  </si>
  <si>
    <t>LA CASTAÑAL</t>
  </si>
  <si>
    <t>PICO ANDOLINAS</t>
  </si>
  <si>
    <t>LAS REGUERAS</t>
  </si>
  <si>
    <t>CIMERO Y TABLADO</t>
  </si>
  <si>
    <t>7G</t>
  </si>
  <si>
    <t>SANDAMIAS</t>
  </si>
  <si>
    <t>CAPILLA</t>
  </si>
  <si>
    <t>CANDAMO</t>
  </si>
  <si>
    <t>BUFARAN</t>
  </si>
  <si>
    <t>INCOS</t>
  </si>
  <si>
    <t>RASA DE NUEVA</t>
  </si>
  <si>
    <t>MESARIEGOS</t>
  </si>
  <si>
    <t>CUESTA DE CARCEDO</t>
  </si>
  <si>
    <t>ARDOSIL Y GALLINAR</t>
  </si>
  <si>
    <t>MATADERO</t>
  </si>
  <si>
    <t>LAS FORNICAS 2019</t>
  </si>
  <si>
    <t>VILLAHORMES</t>
  </si>
  <si>
    <t>BEROÑES 2020</t>
  </si>
  <si>
    <t>TRESGARNDAS 2020</t>
  </si>
  <si>
    <t>ARROYO NOVALES 2020</t>
  </si>
  <si>
    <t>BALDEDO</t>
  </si>
  <si>
    <t>Servicio de Montes</t>
  </si>
  <si>
    <t>PREVISION DE APROVECHAMIENTOS MADERABLES PARA EL AÑO 2020)</t>
  </si>
  <si>
    <t>Volumen en m3</t>
  </si>
  <si>
    <t>SECTOR-RODAL-PARAJE</t>
  </si>
  <si>
    <t>Tipo de corta</t>
  </si>
  <si>
    <t>Pino radiata</t>
  </si>
  <si>
    <t>Pino pinaster</t>
  </si>
  <si>
    <t>Pino silvestre</t>
  </si>
  <si>
    <t>Eucalipto</t>
  </si>
  <si>
    <t>Castaño</t>
  </si>
  <si>
    <t>Roble</t>
  </si>
  <si>
    <t>Otros</t>
  </si>
  <si>
    <t>Órgano licitación</t>
  </si>
  <si>
    <t>Trimestre Licitación</t>
  </si>
  <si>
    <t>A hecho</t>
  </si>
  <si>
    <t>1º clara</t>
  </si>
  <si>
    <t>Clara</t>
  </si>
  <si>
    <t>Entresaca</t>
  </si>
  <si>
    <t>Principado</t>
  </si>
  <si>
    <t>Entidad propietaria</t>
  </si>
  <si>
    <t>CUESTA DE COYA Y QUES</t>
  </si>
  <si>
    <t>TRONCADAL</t>
  </si>
  <si>
    <t>CALDIELLOS Y RITORTOR</t>
  </si>
  <si>
    <t>SAN MARTIN DE OSCOS</t>
  </si>
  <si>
    <t>CORDAL DE PEÓN, OSÍL, CAÑEDO y CUETARA</t>
  </si>
  <si>
    <t>SIERRA DE VITOS</t>
  </si>
  <si>
    <t>SIERRA DE PESOZ</t>
  </si>
  <si>
    <t>SIERRA PLANA DE LA BORBOLLA</t>
  </si>
  <si>
    <t>SIERRA DE MULGOSO Y FALDAS DE SAN PELAYO Y SAN PEDRO</t>
  </si>
  <si>
    <t>VILLAVELLA, PROBO Y EL SERREDO</t>
  </si>
  <si>
    <t>SIERRA DE SANTA CATALINA Y OTROS</t>
  </si>
  <si>
    <t>Rodal 4I+4J+4K (Agones)</t>
  </si>
  <si>
    <t>Rodal 3C (Bances)</t>
  </si>
  <si>
    <t>CUDILLERO</t>
  </si>
  <si>
    <t>SIERRA DE ARGOMA Y PASCUAL</t>
  </si>
  <si>
    <t>8E (La Fenosa)</t>
  </si>
  <si>
    <t>VALSERA</t>
  </si>
  <si>
    <t>Sección 1º-Tramo IV (Lamuño)</t>
  </si>
  <si>
    <t>Sección 2ª-Tramo IV (Mumayor)</t>
  </si>
  <si>
    <t>SERRANÍA DE PEDRO CUERDO</t>
  </si>
  <si>
    <t>A1g (San Cosme)</t>
  </si>
  <si>
    <t>No</t>
  </si>
  <si>
    <t>MONTEAGUDO</t>
  </si>
  <si>
    <t>16 (Somao)</t>
  </si>
  <si>
    <t>Rodal h</t>
  </si>
  <si>
    <t>Entidad Propietaria</t>
  </si>
  <si>
    <t>PEDEREDOS, LAGOS, MULLIDOS Y TRESVALLES</t>
  </si>
  <si>
    <t>Rodal 17 a</t>
  </si>
  <si>
    <t>Certificado</t>
  </si>
  <si>
    <t>PEFC</t>
  </si>
  <si>
    <t>PREVISION DE APROVECHAMIENTOS MADERABLES EN MONTES EN CONVENIO PARA EL AÑO 2020 POR TRIMESTRES</t>
  </si>
  <si>
    <t>PRIMER TRIMESTRE</t>
  </si>
  <si>
    <t>TOTALES</t>
  </si>
  <si>
    <t>SEGUNDO TRIMESTRE</t>
  </si>
  <si>
    <t>TERCER TRIMESTRE</t>
  </si>
  <si>
    <t>CUARTO TRIMESTRE</t>
  </si>
  <si>
    <t>PREVISION DE APROVECHAMIENTOS MADERABLES EN MONTES DE UP POR LAS ENTIDADES PROPIETARIAS PARA EL AÑO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</si>
</sst>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5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i/>
      <u val="single"/>
      <sz val="16"/>
      <name val="Arial"/>
      <family val="2"/>
    </font>
    <font>
      <sz val="11"/>
      <name val="Arial"/>
      <family val="0"/>
    </font>
    <font>
      <b/>
      <i/>
      <sz val="11"/>
      <name val="Times New Roman"/>
      <family val="1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u val="single"/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6" borderId="21" xfId="0" applyFill="1" applyBorder="1" applyAlignment="1">
      <alignment vertical="center"/>
    </xf>
    <xf numFmtId="0" fontId="0" fillId="6" borderId="21" xfId="0" applyFont="1" applyFill="1" applyBorder="1" applyAlignment="1">
      <alignment vertical="center" wrapText="1"/>
    </xf>
    <xf numFmtId="0" fontId="0" fillId="6" borderId="21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6" borderId="21" xfId="0" applyFill="1" applyBorder="1" applyAlignment="1">
      <alignment vertical="center" wrapText="1"/>
    </xf>
    <xf numFmtId="0" fontId="0" fillId="6" borderId="21" xfId="0" applyFill="1" applyBorder="1" applyAlignment="1">
      <alignment horizontal="left" vertical="center"/>
    </xf>
    <xf numFmtId="0" fontId="0" fillId="6" borderId="21" xfId="0" applyFont="1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0" fontId="0" fillId="6" borderId="21" xfId="0" applyFont="1" applyFill="1" applyBorder="1" applyAlignment="1">
      <alignment vertical="center" wrapText="1" shrinkToFit="1"/>
    </xf>
    <xf numFmtId="0" fontId="0" fillId="0" borderId="2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43" fontId="0" fillId="6" borderId="21" xfId="48" applyNumberFormat="1" applyFont="1" applyFill="1" applyBorder="1" applyAlignment="1">
      <alignment horizontal="center" vertical="center"/>
    </xf>
    <xf numFmtId="43" fontId="0" fillId="0" borderId="21" xfId="48" applyNumberFormat="1" applyFont="1" applyBorder="1" applyAlignment="1">
      <alignment horizontal="center" vertical="center"/>
    </xf>
    <xf numFmtId="43" fontId="0" fillId="0" borderId="21" xfId="0" applyNumberFormat="1" applyBorder="1" applyAlignment="1">
      <alignment horizontal="center" vertical="center"/>
    </xf>
    <xf numFmtId="43" fontId="0" fillId="6" borderId="21" xfId="0" applyNumberFormat="1" applyFill="1" applyBorder="1" applyAlignment="1">
      <alignment horizontal="center" vertical="center"/>
    </xf>
    <xf numFmtId="43" fontId="0" fillId="0" borderId="21" xfId="48" applyNumberFormat="1" applyFont="1" applyFill="1" applyBorder="1" applyAlignment="1">
      <alignment horizontal="center" vertical="center"/>
    </xf>
    <xf numFmtId="43" fontId="0" fillId="0" borderId="21" xfId="48" applyNumberFormat="1" applyFont="1" applyBorder="1" applyAlignment="1">
      <alignment horizontal="center" vertical="center"/>
    </xf>
    <xf numFmtId="43" fontId="0" fillId="6" borderId="21" xfId="48" applyNumberFormat="1" applyFont="1" applyFill="1" applyBorder="1" applyAlignment="1">
      <alignment horizontal="center" vertical="center" wrapText="1"/>
    </xf>
    <xf numFmtId="43" fontId="0" fillId="0" borderId="21" xfId="48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33" borderId="22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/>
    </xf>
    <xf numFmtId="0" fontId="28" fillId="33" borderId="24" xfId="0" applyFont="1" applyFill="1" applyBorder="1" applyAlignment="1">
      <alignment horizontal="center"/>
    </xf>
    <xf numFmtId="0" fontId="28" fillId="33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4" fontId="28" fillId="33" borderId="29" xfId="0" applyNumberFormat="1" applyFont="1" applyFill="1" applyBorder="1" applyAlignment="1">
      <alignment horizontal="center"/>
    </xf>
    <xf numFmtId="4" fontId="28" fillId="33" borderId="30" xfId="0" applyNumberFormat="1" applyFont="1" applyFill="1" applyBorder="1" applyAlignment="1">
      <alignment horizontal="center"/>
    </xf>
    <xf numFmtId="4" fontId="28" fillId="33" borderId="28" xfId="0" applyNumberFormat="1" applyFont="1" applyFill="1" applyBorder="1" applyAlignment="1">
      <alignment horizontal="center"/>
    </xf>
    <xf numFmtId="4" fontId="28" fillId="33" borderId="12" xfId="0" applyNumberFormat="1" applyFont="1" applyFill="1" applyBorder="1" applyAlignment="1">
      <alignment horizontal="center"/>
    </xf>
    <xf numFmtId="4" fontId="28" fillId="33" borderId="31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219075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200025</xdr:colOff>
      <xdr:row>5</xdr:row>
      <xdr:rowOff>238125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14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_SECCIONES\S02_GESTION\aprovechamientos\a&#241;o-2020\FICHA%20DE%20PREVISIONES-zona_centro_oriental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O7" t="str">
            <v>PRIMERO</v>
          </cell>
        </row>
        <row r="8">
          <cell r="O8" t="str">
            <v>SEGUNDO </v>
          </cell>
        </row>
        <row r="9">
          <cell r="O9" t="str">
            <v>TERCERO</v>
          </cell>
        </row>
        <row r="10">
          <cell r="O10" t="str">
            <v>CUARTO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20" sqref="F20"/>
    </sheetView>
  </sheetViews>
  <sheetFormatPr defaultColWidth="11.421875" defaultRowHeight="12.75"/>
  <cols>
    <col min="1" max="1" width="22.7109375" style="3" customWidth="1"/>
    <col min="2" max="2" width="39.8515625" style="48" customWidth="1"/>
    <col min="3" max="3" width="24.8515625" style="3" bestFit="1" customWidth="1"/>
    <col min="4" max="4" width="12.00390625" style="5" customWidth="1"/>
    <col min="5" max="5" width="14.28125" style="3" customWidth="1"/>
    <col min="6" max="6" width="12.8515625" style="3" bestFit="1" customWidth="1"/>
    <col min="7" max="8" width="11.8515625" style="3" bestFit="1" customWidth="1"/>
    <col min="9" max="9" width="12.8515625" style="3" bestFit="1" customWidth="1"/>
    <col min="10" max="10" width="11.7109375" style="3" bestFit="1" customWidth="1"/>
    <col min="11" max="12" width="11.421875" style="3" customWidth="1"/>
    <col min="13" max="13" width="17.57421875" style="3" customWidth="1"/>
    <col min="14" max="16384" width="11.421875" style="3" customWidth="1"/>
  </cols>
  <sheetData>
    <row r="1" spans="1:14" ht="12.75">
      <c r="A1" s="1"/>
      <c r="B1" s="2"/>
      <c r="D1" s="4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1"/>
      <c r="B2" s="2"/>
      <c r="D2" s="4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0.25">
      <c r="A3" s="6"/>
      <c r="B3" s="2"/>
      <c r="D3" s="4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0.25">
      <c r="A4" s="1"/>
      <c r="B4" s="26"/>
      <c r="C4" s="7"/>
      <c r="D4" s="4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20.25">
      <c r="A5" s="9" t="s">
        <v>82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20.25">
      <c r="A6" s="10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1" thickBot="1">
      <c r="A7" s="8"/>
      <c r="B7" s="26"/>
      <c r="C7" s="8"/>
      <c r="D7" s="14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s="11" customFormat="1" ht="15.75" thickBot="1">
      <c r="B8" s="12" t="s">
        <v>1</v>
      </c>
      <c r="C8" s="13"/>
      <c r="D8" s="14"/>
      <c r="E8" s="15"/>
      <c r="F8" s="12" t="s">
        <v>84</v>
      </c>
      <c r="G8" s="16"/>
      <c r="H8" s="16"/>
      <c r="I8" s="16"/>
      <c r="J8" s="16"/>
      <c r="K8" s="16"/>
      <c r="L8" s="13"/>
      <c r="M8" s="17"/>
      <c r="N8" s="14"/>
    </row>
    <row r="9" spans="1:14" s="11" customFormat="1" ht="30">
      <c r="A9" s="24" t="s">
        <v>0</v>
      </c>
      <c r="B9" s="21" t="s">
        <v>2</v>
      </c>
      <c r="C9" s="21" t="s">
        <v>85</v>
      </c>
      <c r="D9" s="22" t="s">
        <v>130</v>
      </c>
      <c r="E9" s="22" t="s">
        <v>86</v>
      </c>
      <c r="F9" s="21" t="s">
        <v>87</v>
      </c>
      <c r="G9" s="21" t="s">
        <v>88</v>
      </c>
      <c r="H9" s="21" t="s">
        <v>89</v>
      </c>
      <c r="I9" s="21" t="s">
        <v>90</v>
      </c>
      <c r="J9" s="21" t="s">
        <v>91</v>
      </c>
      <c r="K9" s="21" t="s">
        <v>92</v>
      </c>
      <c r="L9" s="21" t="s">
        <v>93</v>
      </c>
      <c r="M9" s="22" t="s">
        <v>94</v>
      </c>
      <c r="N9" s="23" t="s">
        <v>95</v>
      </c>
    </row>
    <row r="10" spans="1:14" ht="12.75">
      <c r="A10" s="31" t="s">
        <v>47</v>
      </c>
      <c r="B10" s="32" t="s">
        <v>70</v>
      </c>
      <c r="C10" s="31" t="s">
        <v>40</v>
      </c>
      <c r="D10" s="33" t="s">
        <v>10</v>
      </c>
      <c r="E10" s="31" t="s">
        <v>97</v>
      </c>
      <c r="F10" s="50">
        <f>13.68*40</f>
        <v>547.2</v>
      </c>
      <c r="G10" s="50"/>
      <c r="H10" s="50"/>
      <c r="I10" s="50"/>
      <c r="J10" s="50"/>
      <c r="K10" s="50"/>
      <c r="L10" s="50"/>
      <c r="M10" s="31" t="s">
        <v>100</v>
      </c>
      <c r="N10" s="31" t="s">
        <v>39</v>
      </c>
    </row>
    <row r="11" spans="1:14" ht="12.75">
      <c r="A11" s="34" t="s">
        <v>47</v>
      </c>
      <c r="B11" s="35" t="s">
        <v>70</v>
      </c>
      <c r="C11" s="34" t="s">
        <v>126</v>
      </c>
      <c r="D11" s="36" t="s">
        <v>10</v>
      </c>
      <c r="E11" s="34" t="s">
        <v>96</v>
      </c>
      <c r="F11" s="51">
        <v>323.62</v>
      </c>
      <c r="G11" s="51"/>
      <c r="H11" s="51"/>
      <c r="I11" s="51"/>
      <c r="J11" s="51"/>
      <c r="K11" s="51"/>
      <c r="L11" s="51"/>
      <c r="M11" s="34" t="s">
        <v>127</v>
      </c>
      <c r="N11" s="34"/>
    </row>
    <row r="12" spans="1:14" ht="12.75">
      <c r="A12" s="31" t="s">
        <v>68</v>
      </c>
      <c r="B12" s="37" t="s">
        <v>69</v>
      </c>
      <c r="C12" s="38">
        <v>14</v>
      </c>
      <c r="D12" s="33" t="s">
        <v>131</v>
      </c>
      <c r="E12" s="39" t="s">
        <v>96</v>
      </c>
      <c r="F12" s="50">
        <v>1200</v>
      </c>
      <c r="G12" s="50"/>
      <c r="H12" s="50"/>
      <c r="I12" s="50"/>
      <c r="J12" s="50"/>
      <c r="K12" s="50"/>
      <c r="L12" s="50"/>
      <c r="M12" s="31" t="s">
        <v>100</v>
      </c>
      <c r="N12" s="31" t="s">
        <v>9</v>
      </c>
    </row>
    <row r="13" spans="1:14" ht="12.75">
      <c r="A13" s="34" t="s">
        <v>54</v>
      </c>
      <c r="B13" s="40" t="s">
        <v>73</v>
      </c>
      <c r="C13" s="34" t="s">
        <v>75</v>
      </c>
      <c r="D13" s="41" t="s">
        <v>10</v>
      </c>
      <c r="E13" s="34" t="s">
        <v>96</v>
      </c>
      <c r="F13" s="52">
        <v>700</v>
      </c>
      <c r="G13" s="52"/>
      <c r="H13" s="52"/>
      <c r="I13" s="52"/>
      <c r="J13" s="52"/>
      <c r="K13" s="52"/>
      <c r="L13" s="52"/>
      <c r="M13" s="34" t="s">
        <v>100</v>
      </c>
      <c r="N13" s="34" t="s">
        <v>8</v>
      </c>
    </row>
    <row r="14" spans="1:14" ht="12.75">
      <c r="A14" s="31" t="s">
        <v>27</v>
      </c>
      <c r="B14" s="37" t="s">
        <v>28</v>
      </c>
      <c r="C14" s="31" t="s">
        <v>17</v>
      </c>
      <c r="D14" s="42" t="s">
        <v>10</v>
      </c>
      <c r="E14" s="39" t="s">
        <v>96</v>
      </c>
      <c r="F14" s="50">
        <v>500</v>
      </c>
      <c r="G14" s="50">
        <v>500</v>
      </c>
      <c r="H14" s="50"/>
      <c r="I14" s="50"/>
      <c r="J14" s="50"/>
      <c r="K14" s="50"/>
      <c r="L14" s="50"/>
      <c r="M14" s="31" t="s">
        <v>100</v>
      </c>
      <c r="N14" s="31" t="s">
        <v>8</v>
      </c>
    </row>
    <row r="15" spans="1:14" ht="12.75">
      <c r="A15" s="34" t="s">
        <v>48</v>
      </c>
      <c r="B15" s="35" t="s">
        <v>71</v>
      </c>
      <c r="C15" s="43" t="s">
        <v>41</v>
      </c>
      <c r="D15" s="36" t="s">
        <v>10</v>
      </c>
      <c r="E15" s="43" t="s">
        <v>96</v>
      </c>
      <c r="F15" s="51"/>
      <c r="G15" s="51"/>
      <c r="H15" s="51"/>
      <c r="I15" s="51">
        <v>11500</v>
      </c>
      <c r="J15" s="51"/>
      <c r="K15" s="51"/>
      <c r="L15" s="51"/>
      <c r="M15" s="34" t="s">
        <v>100</v>
      </c>
      <c r="N15" s="34" t="s">
        <v>39</v>
      </c>
    </row>
    <row r="16" spans="1:14" ht="12.75">
      <c r="A16" s="31" t="s">
        <v>115</v>
      </c>
      <c r="B16" s="37" t="s">
        <v>121</v>
      </c>
      <c r="C16" s="31" t="s">
        <v>122</v>
      </c>
      <c r="D16" s="42" t="s">
        <v>123</v>
      </c>
      <c r="E16" s="39" t="s">
        <v>96</v>
      </c>
      <c r="F16" s="53"/>
      <c r="G16" s="53">
        <v>254.8</v>
      </c>
      <c r="H16" s="53"/>
      <c r="I16" s="53"/>
      <c r="J16" s="53">
        <v>8</v>
      </c>
      <c r="K16" s="53"/>
      <c r="L16" s="53"/>
      <c r="M16" s="31" t="s">
        <v>101</v>
      </c>
      <c r="N16" s="31"/>
    </row>
    <row r="17" spans="1:14" ht="12.75">
      <c r="A17" s="44" t="s">
        <v>115</v>
      </c>
      <c r="B17" s="45" t="s">
        <v>116</v>
      </c>
      <c r="C17" s="44" t="s">
        <v>117</v>
      </c>
      <c r="D17" s="36" t="s">
        <v>131</v>
      </c>
      <c r="E17" s="43" t="s">
        <v>96</v>
      </c>
      <c r="F17" s="52">
        <v>423.4</v>
      </c>
      <c r="G17" s="52"/>
      <c r="H17" s="52"/>
      <c r="I17" s="52"/>
      <c r="J17" s="52"/>
      <c r="K17" s="52"/>
      <c r="L17" s="52"/>
      <c r="M17" s="44" t="s">
        <v>101</v>
      </c>
      <c r="N17" s="34"/>
    </row>
    <row r="18" spans="1:14" ht="12.75">
      <c r="A18" s="31" t="s">
        <v>115</v>
      </c>
      <c r="B18" s="37" t="s">
        <v>118</v>
      </c>
      <c r="C18" s="31" t="s">
        <v>119</v>
      </c>
      <c r="D18" s="33" t="s">
        <v>131</v>
      </c>
      <c r="E18" s="39" t="s">
        <v>96</v>
      </c>
      <c r="F18" s="53"/>
      <c r="G18" s="53">
        <v>423</v>
      </c>
      <c r="H18" s="53"/>
      <c r="I18" s="53"/>
      <c r="J18" s="53"/>
      <c r="K18" s="53"/>
      <c r="L18" s="53"/>
      <c r="M18" s="31" t="s">
        <v>101</v>
      </c>
      <c r="N18" s="31"/>
    </row>
    <row r="19" spans="1:14" ht="12.75">
      <c r="A19" s="44" t="s">
        <v>115</v>
      </c>
      <c r="B19" s="45" t="s">
        <v>118</v>
      </c>
      <c r="C19" s="44" t="s">
        <v>120</v>
      </c>
      <c r="D19" s="36" t="s">
        <v>131</v>
      </c>
      <c r="E19" s="43" t="s">
        <v>96</v>
      </c>
      <c r="F19" s="52"/>
      <c r="G19" s="52">
        <v>463.8</v>
      </c>
      <c r="H19" s="52"/>
      <c r="I19" s="52"/>
      <c r="J19" s="52"/>
      <c r="K19" s="52"/>
      <c r="L19" s="52"/>
      <c r="M19" s="44" t="s">
        <v>101</v>
      </c>
      <c r="N19" s="34"/>
    </row>
    <row r="20" spans="1:14" ht="12.75">
      <c r="A20" s="31" t="s">
        <v>49</v>
      </c>
      <c r="B20" s="32" t="s">
        <v>107</v>
      </c>
      <c r="C20" s="31" t="s">
        <v>42</v>
      </c>
      <c r="D20" s="33" t="s">
        <v>131</v>
      </c>
      <c r="E20" s="39" t="s">
        <v>96</v>
      </c>
      <c r="F20" s="50">
        <v>900</v>
      </c>
      <c r="G20" s="50">
        <v>4500</v>
      </c>
      <c r="H20" s="50"/>
      <c r="I20" s="50"/>
      <c r="J20" s="50"/>
      <c r="K20" s="50"/>
      <c r="L20" s="50"/>
      <c r="M20" s="31" t="s">
        <v>100</v>
      </c>
      <c r="N20" s="31" t="s">
        <v>9</v>
      </c>
    </row>
    <row r="21" spans="1:14" ht="12.75">
      <c r="A21" s="34" t="s">
        <v>49</v>
      </c>
      <c r="B21" s="35" t="s">
        <v>107</v>
      </c>
      <c r="C21" s="34" t="s">
        <v>43</v>
      </c>
      <c r="D21" s="36" t="s">
        <v>131</v>
      </c>
      <c r="E21" s="43" t="s">
        <v>96</v>
      </c>
      <c r="F21" s="51">
        <v>2700</v>
      </c>
      <c r="G21" s="51"/>
      <c r="H21" s="51"/>
      <c r="I21" s="51"/>
      <c r="J21" s="51"/>
      <c r="K21" s="51"/>
      <c r="L21" s="51"/>
      <c r="M21" s="34" t="s">
        <v>100</v>
      </c>
      <c r="N21" s="34" t="s">
        <v>9</v>
      </c>
    </row>
    <row r="22" spans="1:14" ht="12.75">
      <c r="A22" s="31" t="s">
        <v>63</v>
      </c>
      <c r="B22" s="37" t="s">
        <v>64</v>
      </c>
      <c r="C22" s="31" t="s">
        <v>65</v>
      </c>
      <c r="D22" s="42" t="s">
        <v>10</v>
      </c>
      <c r="E22" s="39" t="s">
        <v>96</v>
      </c>
      <c r="F22" s="50"/>
      <c r="G22" s="50">
        <v>900</v>
      </c>
      <c r="H22" s="50"/>
      <c r="I22" s="50"/>
      <c r="J22" s="50"/>
      <c r="K22" s="50"/>
      <c r="L22" s="50"/>
      <c r="M22" s="31" t="s">
        <v>100</v>
      </c>
      <c r="N22" s="31" t="s">
        <v>8</v>
      </c>
    </row>
    <row r="23" spans="1:14" ht="12.75">
      <c r="A23" s="34" t="s">
        <v>36</v>
      </c>
      <c r="B23" s="35" t="s">
        <v>103</v>
      </c>
      <c r="C23" s="34"/>
      <c r="D23" s="36" t="s">
        <v>10</v>
      </c>
      <c r="E23" s="34" t="s">
        <v>99</v>
      </c>
      <c r="F23" s="51"/>
      <c r="G23" s="51"/>
      <c r="H23" s="51">
        <v>1872</v>
      </c>
      <c r="I23" s="51">
        <v>2185</v>
      </c>
      <c r="J23" s="51"/>
      <c r="K23" s="51"/>
      <c r="L23" s="51"/>
      <c r="M23" s="34" t="s">
        <v>100</v>
      </c>
      <c r="N23" s="43" t="s">
        <v>7</v>
      </c>
    </row>
    <row r="24" spans="1:14" ht="12.75">
      <c r="A24" s="31" t="s">
        <v>51</v>
      </c>
      <c r="B24" s="32" t="s">
        <v>71</v>
      </c>
      <c r="C24" s="39" t="s">
        <v>77</v>
      </c>
      <c r="D24" s="42" t="s">
        <v>10</v>
      </c>
      <c r="E24" s="39" t="s">
        <v>96</v>
      </c>
      <c r="F24" s="50"/>
      <c r="G24" s="50"/>
      <c r="H24" s="50"/>
      <c r="I24" s="50">
        <v>2000</v>
      </c>
      <c r="J24" s="50"/>
      <c r="K24" s="50"/>
      <c r="L24" s="50"/>
      <c r="M24" s="31" t="s">
        <v>100</v>
      </c>
      <c r="N24" s="31" t="s">
        <v>8</v>
      </c>
    </row>
    <row r="25" spans="1:14" ht="12.75">
      <c r="A25" s="34" t="s">
        <v>51</v>
      </c>
      <c r="B25" s="35" t="s">
        <v>109</v>
      </c>
      <c r="C25" s="43" t="s">
        <v>80</v>
      </c>
      <c r="D25" s="41" t="s">
        <v>10</v>
      </c>
      <c r="E25" s="43" t="s">
        <v>96</v>
      </c>
      <c r="F25" s="51"/>
      <c r="G25" s="51"/>
      <c r="H25" s="51"/>
      <c r="I25" s="51">
        <v>2400</v>
      </c>
      <c r="J25" s="51"/>
      <c r="K25" s="51"/>
      <c r="L25" s="51"/>
      <c r="M25" s="34" t="s">
        <v>100</v>
      </c>
      <c r="N25" s="34" t="s">
        <v>8</v>
      </c>
    </row>
    <row r="26" spans="1:14" ht="12.75">
      <c r="A26" s="31" t="s">
        <v>51</v>
      </c>
      <c r="B26" s="32" t="s">
        <v>109</v>
      </c>
      <c r="C26" s="39" t="s">
        <v>79</v>
      </c>
      <c r="D26" s="42" t="s">
        <v>10</v>
      </c>
      <c r="E26" s="39" t="s">
        <v>96</v>
      </c>
      <c r="F26" s="50"/>
      <c r="G26" s="50"/>
      <c r="H26" s="50"/>
      <c r="I26" s="50">
        <v>3650</v>
      </c>
      <c r="J26" s="50"/>
      <c r="K26" s="50"/>
      <c r="L26" s="50"/>
      <c r="M26" s="31" t="s">
        <v>100</v>
      </c>
      <c r="N26" s="31" t="s">
        <v>8</v>
      </c>
    </row>
    <row r="27" spans="1:14" ht="12.75">
      <c r="A27" s="34" t="s">
        <v>53</v>
      </c>
      <c r="B27" s="35" t="s">
        <v>72</v>
      </c>
      <c r="C27" s="43" t="s">
        <v>76</v>
      </c>
      <c r="D27" s="41" t="s">
        <v>10</v>
      </c>
      <c r="E27" s="43" t="s">
        <v>96</v>
      </c>
      <c r="F27" s="51">
        <v>600</v>
      </c>
      <c r="G27" s="51"/>
      <c r="H27" s="51"/>
      <c r="I27" s="51">
        <v>600</v>
      </c>
      <c r="J27" s="51"/>
      <c r="K27" s="51"/>
      <c r="L27" s="51"/>
      <c r="M27" s="34" t="s">
        <v>100</v>
      </c>
      <c r="N27" s="34" t="s">
        <v>8</v>
      </c>
    </row>
    <row r="28" spans="1:14" ht="12.75">
      <c r="A28" s="31" t="s">
        <v>50</v>
      </c>
      <c r="B28" s="32" t="s">
        <v>108</v>
      </c>
      <c r="C28" s="31" t="s">
        <v>44</v>
      </c>
      <c r="D28" s="33" t="s">
        <v>131</v>
      </c>
      <c r="E28" s="39" t="s">
        <v>96</v>
      </c>
      <c r="F28" s="50">
        <v>3700</v>
      </c>
      <c r="G28" s="50"/>
      <c r="H28" s="50"/>
      <c r="I28" s="50"/>
      <c r="J28" s="50"/>
      <c r="K28" s="50"/>
      <c r="L28" s="50"/>
      <c r="M28" s="31" t="s">
        <v>100</v>
      </c>
      <c r="N28" s="31" t="s">
        <v>9</v>
      </c>
    </row>
    <row r="29" spans="1:14" ht="12.75">
      <c r="A29" s="43" t="s">
        <v>52</v>
      </c>
      <c r="B29" s="35" t="s">
        <v>102</v>
      </c>
      <c r="C29" s="43" t="s">
        <v>78</v>
      </c>
      <c r="D29" s="36" t="s">
        <v>10</v>
      </c>
      <c r="E29" s="43" t="s">
        <v>96</v>
      </c>
      <c r="F29" s="54">
        <v>19308</v>
      </c>
      <c r="G29" s="55"/>
      <c r="H29" s="55"/>
      <c r="I29" s="55"/>
      <c r="J29" s="55"/>
      <c r="K29" s="55"/>
      <c r="L29" s="55"/>
      <c r="M29" s="34" t="s">
        <v>100</v>
      </c>
      <c r="N29" s="43" t="s">
        <v>8</v>
      </c>
    </row>
    <row r="30" spans="1:14" ht="12.75">
      <c r="A30" s="39" t="s">
        <v>55</v>
      </c>
      <c r="B30" s="32" t="s">
        <v>74</v>
      </c>
      <c r="C30" s="39" t="s">
        <v>45</v>
      </c>
      <c r="D30" s="42" t="s">
        <v>10</v>
      </c>
      <c r="E30" s="39" t="s">
        <v>96</v>
      </c>
      <c r="F30" s="50"/>
      <c r="G30" s="50"/>
      <c r="H30" s="50"/>
      <c r="I30" s="50"/>
      <c r="J30" s="50">
        <v>715</v>
      </c>
      <c r="K30" s="50"/>
      <c r="L30" s="50"/>
      <c r="M30" s="31" t="s">
        <v>100</v>
      </c>
      <c r="N30" s="31" t="s">
        <v>8</v>
      </c>
    </row>
    <row r="31" spans="1:14" ht="12.75">
      <c r="A31" s="34" t="s">
        <v>60</v>
      </c>
      <c r="B31" s="40" t="s">
        <v>61</v>
      </c>
      <c r="C31" s="34" t="s">
        <v>62</v>
      </c>
      <c r="D31" s="41" t="s">
        <v>10</v>
      </c>
      <c r="E31" s="43" t="s">
        <v>96</v>
      </c>
      <c r="F31" s="51">
        <v>674.8</v>
      </c>
      <c r="G31" s="51"/>
      <c r="H31" s="51"/>
      <c r="I31" s="51"/>
      <c r="J31" s="51"/>
      <c r="K31" s="51"/>
      <c r="L31" s="51"/>
      <c r="M31" s="34" t="s">
        <v>100</v>
      </c>
      <c r="N31" s="34" t="s">
        <v>7</v>
      </c>
    </row>
    <row r="32" spans="1:14" ht="12.75">
      <c r="A32" s="31" t="s">
        <v>60</v>
      </c>
      <c r="B32" s="37" t="s">
        <v>124</v>
      </c>
      <c r="C32" s="31" t="s">
        <v>125</v>
      </c>
      <c r="D32" s="33" t="s">
        <v>131</v>
      </c>
      <c r="E32" s="39" t="s">
        <v>96</v>
      </c>
      <c r="F32" s="53"/>
      <c r="G32" s="53">
        <v>674.7</v>
      </c>
      <c r="H32" s="53"/>
      <c r="I32" s="53">
        <v>1.9</v>
      </c>
      <c r="J32" s="53">
        <v>4.4</v>
      </c>
      <c r="K32" s="53"/>
      <c r="L32" s="53"/>
      <c r="M32" s="31" t="s">
        <v>101</v>
      </c>
      <c r="N32" s="31"/>
    </row>
    <row r="33" spans="1:14" ht="12.75">
      <c r="A33" s="34" t="s">
        <v>60</v>
      </c>
      <c r="B33" s="40" t="s">
        <v>66</v>
      </c>
      <c r="C33" s="34" t="s">
        <v>67</v>
      </c>
      <c r="D33" s="41" t="s">
        <v>10</v>
      </c>
      <c r="E33" s="43" t="s">
        <v>96</v>
      </c>
      <c r="F33" s="51"/>
      <c r="G33" s="51"/>
      <c r="H33" s="51"/>
      <c r="I33" s="51">
        <v>350</v>
      </c>
      <c r="J33" s="51"/>
      <c r="K33" s="51"/>
      <c r="L33" s="51"/>
      <c r="M33" s="34" t="s">
        <v>100</v>
      </c>
      <c r="N33" s="34" t="s">
        <v>8</v>
      </c>
    </row>
    <row r="34" spans="1:14" ht="12.75">
      <c r="A34" s="31" t="s">
        <v>60</v>
      </c>
      <c r="B34" s="37" t="s">
        <v>112</v>
      </c>
      <c r="C34" s="31" t="s">
        <v>113</v>
      </c>
      <c r="D34" s="33" t="s">
        <v>131</v>
      </c>
      <c r="E34" s="39" t="s">
        <v>96</v>
      </c>
      <c r="F34" s="53"/>
      <c r="G34" s="53">
        <v>760.9</v>
      </c>
      <c r="H34" s="53"/>
      <c r="I34" s="53">
        <v>129.07</v>
      </c>
      <c r="J34" s="53"/>
      <c r="K34" s="53"/>
      <c r="L34" s="53"/>
      <c r="M34" s="31" t="s">
        <v>101</v>
      </c>
      <c r="N34" s="31"/>
    </row>
    <row r="35" spans="1:14" ht="12.75">
      <c r="A35" s="44" t="s">
        <v>60</v>
      </c>
      <c r="B35" s="45" t="s">
        <v>112</v>
      </c>
      <c r="C35" s="44" t="s">
        <v>114</v>
      </c>
      <c r="D35" s="36" t="s">
        <v>131</v>
      </c>
      <c r="E35" s="43" t="s">
        <v>96</v>
      </c>
      <c r="F35" s="52"/>
      <c r="G35" s="52"/>
      <c r="H35" s="52"/>
      <c r="I35" s="52">
        <v>484</v>
      </c>
      <c r="J35" s="52"/>
      <c r="K35" s="52"/>
      <c r="L35" s="52"/>
      <c r="M35" s="44" t="s">
        <v>101</v>
      </c>
      <c r="N35" s="34"/>
    </row>
    <row r="36" spans="1:14" ht="12.75">
      <c r="A36" s="31" t="s">
        <v>35</v>
      </c>
      <c r="B36" s="46" t="s">
        <v>104</v>
      </c>
      <c r="C36" s="31"/>
      <c r="D36" s="33" t="s">
        <v>10</v>
      </c>
      <c r="E36" s="39" t="s">
        <v>96</v>
      </c>
      <c r="F36" s="50">
        <v>916</v>
      </c>
      <c r="G36" s="50"/>
      <c r="H36" s="50"/>
      <c r="I36" s="56"/>
      <c r="J36" s="50"/>
      <c r="K36" s="50"/>
      <c r="L36" s="50"/>
      <c r="M36" s="31" t="s">
        <v>100</v>
      </c>
      <c r="N36" s="39" t="s">
        <v>8</v>
      </c>
    </row>
    <row r="37" spans="1:14" ht="12.75">
      <c r="A37" s="34" t="s">
        <v>56</v>
      </c>
      <c r="B37" s="40" t="s">
        <v>57</v>
      </c>
      <c r="C37" s="34" t="s">
        <v>58</v>
      </c>
      <c r="D37" s="41" t="s">
        <v>10</v>
      </c>
      <c r="E37" s="34" t="s">
        <v>4</v>
      </c>
      <c r="F37" s="51"/>
      <c r="G37" s="51" t="s">
        <v>59</v>
      </c>
      <c r="H37" s="51"/>
      <c r="I37" s="51"/>
      <c r="J37" s="51"/>
      <c r="K37" s="51"/>
      <c r="L37" s="51"/>
      <c r="M37" s="34" t="s">
        <v>100</v>
      </c>
      <c r="N37" s="34" t="s">
        <v>6</v>
      </c>
    </row>
    <row r="38" spans="1:14" ht="25.5">
      <c r="A38" s="31" t="s">
        <v>105</v>
      </c>
      <c r="B38" s="32" t="s">
        <v>110</v>
      </c>
      <c r="C38" s="39" t="s">
        <v>81</v>
      </c>
      <c r="D38" s="33" t="s">
        <v>131</v>
      </c>
      <c r="E38" s="39" t="s">
        <v>96</v>
      </c>
      <c r="F38" s="50">
        <v>700</v>
      </c>
      <c r="G38" s="50"/>
      <c r="H38" s="50"/>
      <c r="I38" s="50"/>
      <c r="J38" s="50"/>
      <c r="K38" s="50"/>
      <c r="L38" s="50"/>
      <c r="M38" s="31" t="s">
        <v>100</v>
      </c>
      <c r="N38" s="31" t="s">
        <v>7</v>
      </c>
    </row>
    <row r="39" spans="1:14" ht="12.75">
      <c r="A39" s="34" t="s">
        <v>105</v>
      </c>
      <c r="B39" s="35" t="s">
        <v>111</v>
      </c>
      <c r="C39" s="34"/>
      <c r="D39" s="41" t="s">
        <v>10</v>
      </c>
      <c r="E39" s="43" t="s">
        <v>96</v>
      </c>
      <c r="F39" s="51"/>
      <c r="G39" s="51"/>
      <c r="H39" s="51">
        <v>1500</v>
      </c>
      <c r="I39" s="51"/>
      <c r="J39" s="51"/>
      <c r="K39" s="51"/>
      <c r="L39" s="51"/>
      <c r="M39" s="34" t="s">
        <v>100</v>
      </c>
      <c r="N39" s="34" t="s">
        <v>7</v>
      </c>
    </row>
    <row r="40" spans="1:14" ht="12.75">
      <c r="A40" s="31" t="s">
        <v>12</v>
      </c>
      <c r="B40" s="37" t="s">
        <v>33</v>
      </c>
      <c r="C40" s="31" t="s">
        <v>34</v>
      </c>
      <c r="D40" s="33" t="s">
        <v>131</v>
      </c>
      <c r="E40" s="39" t="s">
        <v>96</v>
      </c>
      <c r="F40" s="50"/>
      <c r="G40" s="50">
        <v>100</v>
      </c>
      <c r="H40" s="50"/>
      <c r="I40" s="50"/>
      <c r="J40" s="50"/>
      <c r="K40" s="50"/>
      <c r="L40" s="50"/>
      <c r="M40" s="31" t="s">
        <v>100</v>
      </c>
      <c r="N40" s="31" t="s">
        <v>7</v>
      </c>
    </row>
    <row r="41" spans="1:14" ht="12.75">
      <c r="A41" s="34" t="s">
        <v>12</v>
      </c>
      <c r="B41" s="40" t="s">
        <v>22</v>
      </c>
      <c r="C41" s="34" t="s">
        <v>23</v>
      </c>
      <c r="D41" s="41" t="s">
        <v>10</v>
      </c>
      <c r="E41" s="43" t="s">
        <v>96</v>
      </c>
      <c r="F41" s="51">
        <v>3700</v>
      </c>
      <c r="G41" s="51"/>
      <c r="H41" s="51"/>
      <c r="I41" s="51"/>
      <c r="J41" s="51"/>
      <c r="K41" s="51"/>
      <c r="L41" s="51"/>
      <c r="M41" s="34" t="s">
        <v>100</v>
      </c>
      <c r="N41" s="34" t="s">
        <v>7</v>
      </c>
    </row>
    <row r="42" spans="1:14" ht="12.75">
      <c r="A42" s="31" t="s">
        <v>12</v>
      </c>
      <c r="B42" s="37" t="s">
        <v>13</v>
      </c>
      <c r="C42" s="31" t="s">
        <v>15</v>
      </c>
      <c r="D42" s="42" t="s">
        <v>10</v>
      </c>
      <c r="E42" s="39" t="s">
        <v>96</v>
      </c>
      <c r="F42" s="50">
        <v>2000</v>
      </c>
      <c r="G42" s="50"/>
      <c r="H42" s="50"/>
      <c r="I42" s="50"/>
      <c r="J42" s="50"/>
      <c r="K42" s="50"/>
      <c r="L42" s="50"/>
      <c r="M42" s="31" t="s">
        <v>100</v>
      </c>
      <c r="N42" s="31" t="s">
        <v>9</v>
      </c>
    </row>
    <row r="43" spans="1:14" ht="12.75">
      <c r="A43" s="34" t="s">
        <v>12</v>
      </c>
      <c r="B43" s="40" t="s">
        <v>13</v>
      </c>
      <c r="C43" s="34" t="s">
        <v>15</v>
      </c>
      <c r="D43" s="41" t="s">
        <v>10</v>
      </c>
      <c r="E43" s="34" t="s">
        <v>98</v>
      </c>
      <c r="F43" s="51"/>
      <c r="G43" s="51"/>
      <c r="H43" s="51">
        <v>1000</v>
      </c>
      <c r="I43" s="51"/>
      <c r="J43" s="51"/>
      <c r="K43" s="51"/>
      <c r="L43" s="51"/>
      <c r="M43" s="34" t="s">
        <v>100</v>
      </c>
      <c r="N43" s="34" t="s">
        <v>9</v>
      </c>
    </row>
    <row r="44" spans="1:14" ht="12.75">
      <c r="A44" s="31" t="s">
        <v>12</v>
      </c>
      <c r="B44" s="37" t="s">
        <v>13</v>
      </c>
      <c r="C44" s="31" t="s">
        <v>14</v>
      </c>
      <c r="D44" s="33" t="s">
        <v>131</v>
      </c>
      <c r="E44" s="39" t="s">
        <v>96</v>
      </c>
      <c r="F44" s="50">
        <v>4700</v>
      </c>
      <c r="G44" s="50"/>
      <c r="H44" s="50"/>
      <c r="I44" s="50"/>
      <c r="J44" s="50"/>
      <c r="K44" s="50"/>
      <c r="L44" s="50"/>
      <c r="M44" s="31" t="s">
        <v>100</v>
      </c>
      <c r="N44" s="31" t="s">
        <v>6</v>
      </c>
    </row>
    <row r="45" spans="1:14" ht="12.75">
      <c r="A45" s="44" t="s">
        <v>12</v>
      </c>
      <c r="B45" s="45" t="s">
        <v>13</v>
      </c>
      <c r="C45" s="44" t="s">
        <v>32</v>
      </c>
      <c r="D45" s="47" t="s">
        <v>10</v>
      </c>
      <c r="E45" s="43" t="s">
        <v>96</v>
      </c>
      <c r="F45" s="57">
        <v>1000</v>
      </c>
      <c r="G45" s="51"/>
      <c r="H45" s="51"/>
      <c r="I45" s="51"/>
      <c r="J45" s="51"/>
      <c r="K45" s="51"/>
      <c r="L45" s="51"/>
      <c r="M45" s="34" t="s">
        <v>100</v>
      </c>
      <c r="N45" s="44" t="s">
        <v>7</v>
      </c>
    </row>
    <row r="46" spans="1:14" ht="12.75">
      <c r="A46" s="31" t="s">
        <v>12</v>
      </c>
      <c r="B46" s="37" t="s">
        <v>18</v>
      </c>
      <c r="C46" s="31" t="s">
        <v>19</v>
      </c>
      <c r="D46" s="42" t="s">
        <v>10</v>
      </c>
      <c r="E46" s="39" t="s">
        <v>96</v>
      </c>
      <c r="F46" s="50">
        <v>7000</v>
      </c>
      <c r="G46" s="50"/>
      <c r="H46" s="50"/>
      <c r="I46" s="50"/>
      <c r="J46" s="50"/>
      <c r="K46" s="50"/>
      <c r="L46" s="50"/>
      <c r="M46" s="31" t="s">
        <v>100</v>
      </c>
      <c r="N46" s="31" t="s">
        <v>7</v>
      </c>
    </row>
    <row r="47" spans="1:14" ht="12.75">
      <c r="A47" s="34" t="s">
        <v>12</v>
      </c>
      <c r="B47" s="40" t="s">
        <v>30</v>
      </c>
      <c r="C47" s="34" t="s">
        <v>31</v>
      </c>
      <c r="D47" s="36" t="s">
        <v>131</v>
      </c>
      <c r="E47" s="43" t="s">
        <v>96</v>
      </c>
      <c r="F47" s="51"/>
      <c r="G47" s="51">
        <v>5000</v>
      </c>
      <c r="H47" s="51"/>
      <c r="I47" s="51"/>
      <c r="J47" s="51"/>
      <c r="K47" s="51"/>
      <c r="L47" s="51"/>
      <c r="M47" s="34" t="s">
        <v>100</v>
      </c>
      <c r="N47" s="34" t="s">
        <v>9</v>
      </c>
    </row>
    <row r="48" spans="1:14" ht="12.75">
      <c r="A48" s="31" t="s">
        <v>12</v>
      </c>
      <c r="B48" s="37" t="s">
        <v>16</v>
      </c>
      <c r="C48" s="31" t="s">
        <v>17</v>
      </c>
      <c r="D48" s="33" t="s">
        <v>131</v>
      </c>
      <c r="E48" s="39" t="s">
        <v>96</v>
      </c>
      <c r="F48" s="50">
        <v>2000</v>
      </c>
      <c r="G48" s="50"/>
      <c r="H48" s="50"/>
      <c r="I48" s="50"/>
      <c r="J48" s="50"/>
      <c r="K48" s="50"/>
      <c r="L48" s="50"/>
      <c r="M48" s="31" t="s">
        <v>100</v>
      </c>
      <c r="N48" s="31" t="s">
        <v>9</v>
      </c>
    </row>
    <row r="49" spans="1:14" ht="12.75">
      <c r="A49" s="34" t="s">
        <v>12</v>
      </c>
      <c r="B49" s="40" t="s">
        <v>20</v>
      </c>
      <c r="C49" s="34" t="s">
        <v>21</v>
      </c>
      <c r="D49" s="41" t="s">
        <v>10</v>
      </c>
      <c r="E49" s="43" t="s">
        <v>96</v>
      </c>
      <c r="F49" s="51">
        <v>2000</v>
      </c>
      <c r="G49" s="51"/>
      <c r="H49" s="51"/>
      <c r="I49" s="51"/>
      <c r="J49" s="51"/>
      <c r="K49" s="51"/>
      <c r="L49" s="51"/>
      <c r="M49" s="34" t="s">
        <v>100</v>
      </c>
      <c r="N49" s="34" t="s">
        <v>7</v>
      </c>
    </row>
    <row r="50" spans="1:14" ht="12.75">
      <c r="A50" s="31" t="s">
        <v>12</v>
      </c>
      <c r="B50" s="37" t="s">
        <v>24</v>
      </c>
      <c r="C50" s="31" t="s">
        <v>25</v>
      </c>
      <c r="D50" s="42" t="s">
        <v>10</v>
      </c>
      <c r="E50" s="39" t="s">
        <v>96</v>
      </c>
      <c r="F50" s="50">
        <v>5000</v>
      </c>
      <c r="G50" s="50"/>
      <c r="H50" s="50"/>
      <c r="I50" s="50"/>
      <c r="J50" s="50"/>
      <c r="K50" s="50"/>
      <c r="L50" s="50"/>
      <c r="M50" s="31" t="s">
        <v>100</v>
      </c>
      <c r="N50" s="31" t="s">
        <v>6</v>
      </c>
    </row>
    <row r="51" spans="1:14" ht="12.75">
      <c r="A51" s="34" t="s">
        <v>12</v>
      </c>
      <c r="B51" s="40" t="s">
        <v>29</v>
      </c>
      <c r="C51" s="34" t="s">
        <v>14</v>
      </c>
      <c r="D51" s="41" t="s">
        <v>10</v>
      </c>
      <c r="E51" s="34" t="s">
        <v>98</v>
      </c>
      <c r="F51" s="51">
        <v>500</v>
      </c>
      <c r="G51" s="51"/>
      <c r="H51" s="51"/>
      <c r="I51" s="51"/>
      <c r="J51" s="51"/>
      <c r="K51" s="51"/>
      <c r="L51" s="51"/>
      <c r="M51" s="34" t="s">
        <v>100</v>
      </c>
      <c r="N51" s="34" t="s">
        <v>8</v>
      </c>
    </row>
    <row r="52" spans="1:14" ht="25.5">
      <c r="A52" s="31" t="s">
        <v>26</v>
      </c>
      <c r="B52" s="37" t="s">
        <v>128</v>
      </c>
      <c r="C52" s="31" t="s">
        <v>129</v>
      </c>
      <c r="D52" s="42" t="s">
        <v>10</v>
      </c>
      <c r="E52" s="39" t="s">
        <v>96</v>
      </c>
      <c r="F52" s="50"/>
      <c r="G52" s="50">
        <v>847</v>
      </c>
      <c r="H52" s="50"/>
      <c r="I52" s="50"/>
      <c r="J52" s="50"/>
      <c r="K52" s="50"/>
      <c r="L52" s="50"/>
      <c r="M52" s="31" t="s">
        <v>127</v>
      </c>
      <c r="N52" s="31"/>
    </row>
    <row r="53" spans="1:14" ht="25.5">
      <c r="A53" s="43" t="s">
        <v>46</v>
      </c>
      <c r="B53" s="35" t="s">
        <v>106</v>
      </c>
      <c r="C53" s="34" t="s">
        <v>38</v>
      </c>
      <c r="D53" s="36" t="s">
        <v>131</v>
      </c>
      <c r="E53" s="43" t="s">
        <v>96</v>
      </c>
      <c r="F53" s="51">
        <f>8.29*200</f>
        <v>1657.9999999999998</v>
      </c>
      <c r="G53" s="51"/>
      <c r="H53" s="51"/>
      <c r="I53" s="51"/>
      <c r="J53" s="51"/>
      <c r="K53" s="51"/>
      <c r="L53" s="51"/>
      <c r="M53" s="34" t="s">
        <v>100</v>
      </c>
      <c r="N53" s="34" t="s">
        <v>9</v>
      </c>
    </row>
    <row r="54" spans="1:14" ht="25.5">
      <c r="A54" s="39" t="s">
        <v>46</v>
      </c>
      <c r="B54" s="32" t="s">
        <v>106</v>
      </c>
      <c r="C54" s="31" t="s">
        <v>37</v>
      </c>
      <c r="D54" s="33" t="s">
        <v>131</v>
      </c>
      <c r="E54" s="39" t="s">
        <v>96</v>
      </c>
      <c r="F54" s="50">
        <v>4426.93</v>
      </c>
      <c r="G54" s="50"/>
      <c r="H54" s="50"/>
      <c r="I54" s="50"/>
      <c r="J54" s="50"/>
      <c r="K54" s="50"/>
      <c r="L54" s="50"/>
      <c r="M54" s="31" t="s">
        <v>100</v>
      </c>
      <c r="N54" s="31" t="s">
        <v>7</v>
      </c>
    </row>
    <row r="55" spans="5:12" ht="18.75" customHeight="1" thickBot="1">
      <c r="E55" s="71" t="s">
        <v>134</v>
      </c>
      <c r="F55" s="77">
        <f>SUM(F10:F54)</f>
        <v>67177.95000000001</v>
      </c>
      <c r="G55" s="77">
        <f>SUM(G10:G54)+880</f>
        <v>15304.2</v>
      </c>
      <c r="H55" s="77">
        <f aca="true" t="shared" si="0" ref="G55:L55">SUM(H10:H54)</f>
        <v>4372</v>
      </c>
      <c r="I55" s="77">
        <f t="shared" si="0"/>
        <v>23299.97</v>
      </c>
      <c r="J55" s="77">
        <f t="shared" si="0"/>
        <v>727.4</v>
      </c>
      <c r="K55" s="77">
        <f t="shared" si="0"/>
        <v>0</v>
      </c>
      <c r="L55" s="77">
        <f t="shared" si="0"/>
        <v>0</v>
      </c>
    </row>
    <row r="56" spans="5:12" ht="19.5" customHeight="1" thickBot="1">
      <c r="E56" s="73"/>
      <c r="F56" s="78">
        <f>SUM(F55:L55)</f>
        <v>110881.52</v>
      </c>
      <c r="G56" s="79"/>
      <c r="H56" s="79"/>
      <c r="I56" s="79"/>
      <c r="J56" s="79"/>
      <c r="K56" s="79"/>
      <c r="L56" s="80"/>
    </row>
    <row r="58" ht="12.75">
      <c r="F58" s="49"/>
    </row>
    <row r="64" ht="12.75">
      <c r="F64" s="49"/>
    </row>
  </sheetData>
  <sheetProtection/>
  <mergeCells count="5">
    <mergeCell ref="A5:N5"/>
    <mergeCell ref="A6:N6"/>
    <mergeCell ref="B8:C8"/>
    <mergeCell ref="F8:L8"/>
    <mergeCell ref="F56:L56"/>
  </mergeCells>
  <dataValidations count="5">
    <dataValidation type="list" allowBlank="1" showInputMessage="1" showErrorMessage="1" sqref="J23:J24">
      <formula1>$N$10:$N$13</formula1>
    </dataValidation>
    <dataValidation type="list" allowBlank="1" showInputMessage="1" showErrorMessage="1" sqref="N29:N33 N41:N45 N54 N10:N22">
      <formula1>'Por concejos'!#REF!</formula1>
    </dataValidation>
    <dataValidation type="list" allowBlank="1" showInputMessage="1" showErrorMessage="1" sqref="D29 D41">
      <formula1>'Por concejos'!#REF!</formula1>
    </dataValidation>
    <dataValidation type="list" allowBlank="1" showInputMessage="1" showErrorMessage="1" sqref="E41">
      <formula1>'Por concejos'!#REF!</formula1>
    </dataValidation>
    <dataValidation type="list" allowBlank="1" showInputMessage="1" showErrorMessage="1" sqref="N34:N40">
      <formula1>'Por concejos'!#REF!</formula1>
    </dataValidation>
  </dataValidations>
  <printOptions horizontalCentered="1"/>
  <pageMargins left="0.3937007874015748" right="0.3937007874015748" top="0.1968503937007874" bottom="0.3937007874015748" header="0" footer="0"/>
  <pageSetup fitToHeight="2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1">
      <selection activeCell="A17" sqref="A17:L17"/>
    </sheetView>
  </sheetViews>
  <sheetFormatPr defaultColWidth="11.421875" defaultRowHeight="12.75"/>
  <cols>
    <col min="1" max="1" width="22.7109375" style="3" customWidth="1"/>
    <col min="2" max="2" width="39.8515625" style="48" customWidth="1"/>
    <col min="3" max="3" width="27.140625" style="3" customWidth="1"/>
    <col min="4" max="4" width="12.00390625" style="5" customWidth="1"/>
    <col min="5" max="5" width="14.28125" style="3" customWidth="1"/>
    <col min="6" max="6" width="12.8515625" style="3" bestFit="1" customWidth="1"/>
    <col min="7" max="8" width="11.8515625" style="3" bestFit="1" customWidth="1"/>
    <col min="9" max="9" width="12.8515625" style="3" bestFit="1" customWidth="1"/>
    <col min="10" max="10" width="11.7109375" style="3" bestFit="1" customWidth="1"/>
    <col min="11" max="16384" width="11.421875" style="3" customWidth="1"/>
  </cols>
  <sheetData>
    <row r="1" spans="1:12" ht="2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58"/>
      <c r="B2" s="2"/>
      <c r="C2"/>
      <c r="D2" s="27"/>
      <c r="E2" s="25"/>
      <c r="F2" s="25"/>
      <c r="G2" s="25"/>
      <c r="H2" s="25"/>
      <c r="I2" s="25"/>
      <c r="J2" s="25"/>
      <c r="K2" s="25"/>
      <c r="L2" s="25"/>
    </row>
    <row r="3" spans="1:12" ht="12.75">
      <c r="A3" s="58"/>
      <c r="B3" s="2"/>
      <c r="C3"/>
      <c r="D3" s="27"/>
      <c r="E3" s="25"/>
      <c r="F3" s="25"/>
      <c r="G3" s="25"/>
      <c r="H3" s="25"/>
      <c r="I3" s="25"/>
      <c r="J3" s="25"/>
      <c r="K3" s="25"/>
      <c r="L3" s="25"/>
    </row>
    <row r="4" spans="1:12" ht="20.25">
      <c r="A4" s="59"/>
      <c r="B4" s="2"/>
      <c r="C4"/>
      <c r="D4" s="27"/>
      <c r="E4" s="25"/>
      <c r="F4" s="25"/>
      <c r="G4" s="25"/>
      <c r="H4" s="25"/>
      <c r="I4" s="25"/>
      <c r="J4" s="25"/>
      <c r="K4" s="25"/>
      <c r="L4" s="25"/>
    </row>
    <row r="5" spans="1:12" ht="20.25">
      <c r="A5" s="30" t="s">
        <v>82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0.25">
      <c r="A6" s="58"/>
      <c r="B6" s="60"/>
      <c r="C6" s="28"/>
      <c r="D6" s="27"/>
      <c r="E6" s="29"/>
      <c r="F6" s="29"/>
      <c r="G6" s="29"/>
      <c r="H6" s="29"/>
      <c r="I6" s="29"/>
      <c r="J6" s="29"/>
      <c r="K6" s="29"/>
      <c r="L6" s="29"/>
    </row>
    <row r="7" spans="1:12" ht="23.25" customHeight="1">
      <c r="A7" s="61" t="s">
        <v>132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9.5" thickBot="1">
      <c r="A8" s="62"/>
      <c r="B8" s="62"/>
      <c r="C8" s="63"/>
      <c r="D8" s="62"/>
      <c r="E8" s="62"/>
      <c r="F8" s="62"/>
      <c r="G8" s="62"/>
      <c r="H8" s="62"/>
      <c r="I8" s="62"/>
      <c r="J8" s="62"/>
      <c r="K8" s="62"/>
      <c r="L8" s="62"/>
    </row>
    <row r="9" spans="1:12" ht="15.75" thickBot="1">
      <c r="A9" s="11"/>
      <c r="B9" s="12" t="s">
        <v>1</v>
      </c>
      <c r="C9" s="13"/>
      <c r="D9" s="14"/>
      <c r="E9" s="15"/>
      <c r="F9" s="12" t="s">
        <v>84</v>
      </c>
      <c r="G9" s="16"/>
      <c r="H9" s="16"/>
      <c r="I9" s="16"/>
      <c r="J9" s="16"/>
      <c r="K9" s="16"/>
      <c r="L9" s="13"/>
    </row>
    <row r="10" spans="1:12" ht="30.75" thickBot="1">
      <c r="A10" s="18" t="s">
        <v>0</v>
      </c>
      <c r="B10" s="19" t="s">
        <v>2</v>
      </c>
      <c r="C10" s="19" t="s">
        <v>3</v>
      </c>
      <c r="D10" s="20" t="s">
        <v>5</v>
      </c>
      <c r="E10" s="20" t="s">
        <v>11</v>
      </c>
      <c r="F10" s="19" t="s">
        <v>87</v>
      </c>
      <c r="G10" s="19" t="s">
        <v>88</v>
      </c>
      <c r="H10" s="19" t="s">
        <v>89</v>
      </c>
      <c r="I10" s="19" t="s">
        <v>90</v>
      </c>
      <c r="J10" s="19" t="s">
        <v>91</v>
      </c>
      <c r="K10" s="19" t="s">
        <v>92</v>
      </c>
      <c r="L10" s="64" t="s">
        <v>93</v>
      </c>
    </row>
    <row r="11" spans="1:12" ht="15" thickBot="1">
      <c r="A11" s="65" t="s">
        <v>133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7"/>
    </row>
    <row r="12" spans="1:12" ht="12.75">
      <c r="A12" s="34" t="s">
        <v>56</v>
      </c>
      <c r="B12" s="40" t="s">
        <v>57</v>
      </c>
      <c r="C12" s="34" t="s">
        <v>58</v>
      </c>
      <c r="D12" s="41" t="s">
        <v>10</v>
      </c>
      <c r="E12" s="34" t="s">
        <v>4</v>
      </c>
      <c r="F12" s="51"/>
      <c r="G12" s="51" t="s">
        <v>59</v>
      </c>
      <c r="H12" s="51"/>
      <c r="I12" s="51"/>
      <c r="J12" s="51"/>
      <c r="K12" s="51"/>
      <c r="L12" s="51"/>
    </row>
    <row r="13" spans="1:12" ht="12.75">
      <c r="A13" s="31" t="s">
        <v>12</v>
      </c>
      <c r="B13" s="37" t="s">
        <v>13</v>
      </c>
      <c r="C13" s="31" t="s">
        <v>14</v>
      </c>
      <c r="D13" s="33" t="s">
        <v>131</v>
      </c>
      <c r="E13" s="39" t="s">
        <v>96</v>
      </c>
      <c r="F13" s="50">
        <v>4700</v>
      </c>
      <c r="G13" s="50"/>
      <c r="H13" s="50"/>
      <c r="I13" s="50"/>
      <c r="J13" s="50"/>
      <c r="K13" s="50"/>
      <c r="L13" s="50"/>
    </row>
    <row r="14" spans="1:12" ht="13.5" thickBot="1">
      <c r="A14" s="31" t="s">
        <v>12</v>
      </c>
      <c r="B14" s="37" t="s">
        <v>24</v>
      </c>
      <c r="C14" s="31" t="s">
        <v>25</v>
      </c>
      <c r="D14" s="42" t="s">
        <v>10</v>
      </c>
      <c r="E14" s="39" t="s">
        <v>96</v>
      </c>
      <c r="F14" s="50">
        <v>5000</v>
      </c>
      <c r="G14" s="50"/>
      <c r="H14" s="50"/>
      <c r="I14" s="50"/>
      <c r="J14" s="50"/>
      <c r="K14" s="50"/>
      <c r="L14" s="50"/>
    </row>
    <row r="15" spans="1:12" ht="15" thickBot="1">
      <c r="A15" s="68"/>
      <c r="B15" s="69"/>
      <c r="C15" s="69"/>
      <c r="D15" s="70"/>
      <c r="E15" s="71" t="s">
        <v>134</v>
      </c>
      <c r="F15" s="77">
        <f>SUM(F13:F14)</f>
        <v>9700</v>
      </c>
      <c r="G15" s="77">
        <v>880</v>
      </c>
      <c r="H15" s="77">
        <f>SUM(H13:H14)</f>
        <v>0</v>
      </c>
      <c r="I15" s="77">
        <f>SUM(I13:I14)</f>
        <v>0</v>
      </c>
      <c r="J15" s="77">
        <f>SUM(J13:J14)</f>
        <v>0</v>
      </c>
      <c r="K15" s="77">
        <f>SUM(K13:K14)</f>
        <v>0</v>
      </c>
      <c r="L15" s="81">
        <f>SUM(L13:L14)</f>
        <v>0</v>
      </c>
    </row>
    <row r="16" spans="1:12" ht="15" thickBot="1">
      <c r="A16" s="72"/>
      <c r="B16" s="69"/>
      <c r="C16" s="69"/>
      <c r="D16" s="70"/>
      <c r="E16" s="73"/>
      <c r="F16" s="78">
        <f>SUM(F15:L15)</f>
        <v>10580</v>
      </c>
      <c r="G16" s="79"/>
      <c r="H16" s="79"/>
      <c r="I16" s="79"/>
      <c r="J16" s="79"/>
      <c r="K16" s="79"/>
      <c r="L16" s="80"/>
    </row>
    <row r="17" spans="1:12" ht="15" thickBot="1">
      <c r="A17" s="65" t="s">
        <v>135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7"/>
    </row>
    <row r="18" spans="1:12" ht="12.75">
      <c r="A18" s="34" t="s">
        <v>36</v>
      </c>
      <c r="B18" s="35" t="s">
        <v>103</v>
      </c>
      <c r="C18" s="34"/>
      <c r="D18" s="36" t="s">
        <v>10</v>
      </c>
      <c r="E18" s="34" t="s">
        <v>99</v>
      </c>
      <c r="F18" s="51"/>
      <c r="G18" s="51"/>
      <c r="H18" s="51">
        <v>1872</v>
      </c>
      <c r="I18" s="51">
        <v>2185</v>
      </c>
      <c r="J18" s="51"/>
      <c r="K18" s="51"/>
      <c r="L18" s="51"/>
    </row>
    <row r="19" spans="1:12" ht="12.75">
      <c r="A19" s="34" t="s">
        <v>60</v>
      </c>
      <c r="B19" s="40" t="s">
        <v>61</v>
      </c>
      <c r="C19" s="34" t="s">
        <v>62</v>
      </c>
      <c r="D19" s="41" t="s">
        <v>10</v>
      </c>
      <c r="E19" s="43" t="s">
        <v>96</v>
      </c>
      <c r="F19" s="51">
        <v>674.8</v>
      </c>
      <c r="G19" s="51"/>
      <c r="H19" s="51"/>
      <c r="I19" s="51"/>
      <c r="J19" s="51"/>
      <c r="K19" s="51"/>
      <c r="L19" s="51"/>
    </row>
    <row r="20" spans="1:12" ht="25.5">
      <c r="A20" s="31" t="s">
        <v>105</v>
      </c>
      <c r="B20" s="32" t="s">
        <v>110</v>
      </c>
      <c r="C20" s="39" t="s">
        <v>81</v>
      </c>
      <c r="D20" s="33" t="s">
        <v>131</v>
      </c>
      <c r="E20" s="39" t="s">
        <v>96</v>
      </c>
      <c r="F20" s="50">
        <v>700</v>
      </c>
      <c r="G20" s="50"/>
      <c r="H20" s="50"/>
      <c r="I20" s="50"/>
      <c r="J20" s="50"/>
      <c r="K20" s="50"/>
      <c r="L20" s="50"/>
    </row>
    <row r="21" spans="1:12" ht="12.75">
      <c r="A21" s="34" t="s">
        <v>105</v>
      </c>
      <c r="B21" s="35" t="s">
        <v>111</v>
      </c>
      <c r="C21" s="34"/>
      <c r="D21" s="41" t="s">
        <v>10</v>
      </c>
      <c r="E21" s="43" t="s">
        <v>96</v>
      </c>
      <c r="F21" s="51"/>
      <c r="G21" s="51"/>
      <c r="H21" s="51">
        <v>1500</v>
      </c>
      <c r="I21" s="51"/>
      <c r="J21" s="51"/>
      <c r="K21" s="51"/>
      <c r="L21" s="51"/>
    </row>
    <row r="22" spans="1:12" ht="12.75">
      <c r="A22" s="31" t="s">
        <v>12</v>
      </c>
      <c r="B22" s="37" t="s">
        <v>33</v>
      </c>
      <c r="C22" s="31" t="s">
        <v>34</v>
      </c>
      <c r="D22" s="33" t="s">
        <v>131</v>
      </c>
      <c r="E22" s="39" t="s">
        <v>96</v>
      </c>
      <c r="F22" s="50"/>
      <c r="G22" s="50">
        <v>100</v>
      </c>
      <c r="H22" s="50"/>
      <c r="I22" s="50"/>
      <c r="J22" s="50"/>
      <c r="K22" s="50"/>
      <c r="L22" s="50"/>
    </row>
    <row r="23" spans="1:12" ht="12.75">
      <c r="A23" s="34" t="s">
        <v>12</v>
      </c>
      <c r="B23" s="40" t="s">
        <v>22</v>
      </c>
      <c r="C23" s="34" t="s">
        <v>23</v>
      </c>
      <c r="D23" s="41" t="s">
        <v>10</v>
      </c>
      <c r="E23" s="43" t="s">
        <v>96</v>
      </c>
      <c r="F23" s="51">
        <v>3700</v>
      </c>
      <c r="G23" s="51"/>
      <c r="H23" s="51"/>
      <c r="I23" s="51"/>
      <c r="J23" s="51"/>
      <c r="K23" s="51"/>
      <c r="L23" s="51"/>
    </row>
    <row r="24" spans="1:12" ht="12.75">
      <c r="A24" s="44" t="s">
        <v>12</v>
      </c>
      <c r="B24" s="45" t="s">
        <v>13</v>
      </c>
      <c r="C24" s="44" t="s">
        <v>32</v>
      </c>
      <c r="D24" s="47" t="s">
        <v>10</v>
      </c>
      <c r="E24" s="43" t="s">
        <v>96</v>
      </c>
      <c r="F24" s="57">
        <v>1000</v>
      </c>
      <c r="G24" s="51"/>
      <c r="H24" s="51"/>
      <c r="I24" s="51"/>
      <c r="J24" s="51"/>
      <c r="K24" s="51"/>
      <c r="L24" s="51"/>
    </row>
    <row r="25" spans="1:12" ht="12.75">
      <c r="A25" s="31" t="s">
        <v>12</v>
      </c>
      <c r="B25" s="37" t="s">
        <v>18</v>
      </c>
      <c r="C25" s="31" t="s">
        <v>19</v>
      </c>
      <c r="D25" s="42" t="s">
        <v>10</v>
      </c>
      <c r="E25" s="39" t="s">
        <v>96</v>
      </c>
      <c r="F25" s="50">
        <v>7000</v>
      </c>
      <c r="G25" s="50"/>
      <c r="H25" s="50"/>
      <c r="I25" s="50"/>
      <c r="J25" s="50"/>
      <c r="K25" s="50"/>
      <c r="L25" s="50"/>
    </row>
    <row r="26" spans="1:12" ht="12.75">
      <c r="A26" s="34" t="s">
        <v>12</v>
      </c>
      <c r="B26" s="40" t="s">
        <v>20</v>
      </c>
      <c r="C26" s="34" t="s">
        <v>21</v>
      </c>
      <c r="D26" s="41" t="s">
        <v>10</v>
      </c>
      <c r="E26" s="43" t="s">
        <v>96</v>
      </c>
      <c r="F26" s="51">
        <v>2000</v>
      </c>
      <c r="G26" s="51"/>
      <c r="H26" s="51"/>
      <c r="I26" s="51"/>
      <c r="J26" s="51"/>
      <c r="K26" s="51"/>
      <c r="L26" s="51"/>
    </row>
    <row r="27" spans="1:12" ht="25.5">
      <c r="A27" s="39" t="s">
        <v>46</v>
      </c>
      <c r="B27" s="32" t="s">
        <v>106</v>
      </c>
      <c r="C27" s="31" t="s">
        <v>37</v>
      </c>
      <c r="D27" s="33" t="s">
        <v>131</v>
      </c>
      <c r="E27" s="39" t="s">
        <v>96</v>
      </c>
      <c r="F27" s="50">
        <v>4426.93</v>
      </c>
      <c r="G27" s="50"/>
      <c r="H27" s="50"/>
      <c r="I27" s="50"/>
      <c r="J27" s="50"/>
      <c r="K27" s="50"/>
      <c r="L27" s="50"/>
    </row>
    <row r="28" spans="1:12" ht="12.75">
      <c r="A28" s="31" t="s">
        <v>47</v>
      </c>
      <c r="B28" s="32" t="s">
        <v>70</v>
      </c>
      <c r="C28" s="31" t="s">
        <v>40</v>
      </c>
      <c r="D28" s="33" t="s">
        <v>10</v>
      </c>
      <c r="E28" s="31" t="s">
        <v>97</v>
      </c>
      <c r="F28" s="50">
        <f>13.68*40</f>
        <v>547.2</v>
      </c>
      <c r="G28" s="50"/>
      <c r="H28" s="50"/>
      <c r="I28" s="50"/>
      <c r="J28" s="50"/>
      <c r="K28" s="50"/>
      <c r="L28" s="50"/>
    </row>
    <row r="29" spans="1:12" ht="13.5" thickBot="1">
      <c r="A29" s="34" t="s">
        <v>48</v>
      </c>
      <c r="B29" s="35" t="s">
        <v>71</v>
      </c>
      <c r="C29" s="43" t="s">
        <v>41</v>
      </c>
      <c r="D29" s="36" t="s">
        <v>10</v>
      </c>
      <c r="E29" s="43" t="s">
        <v>96</v>
      </c>
      <c r="F29" s="51"/>
      <c r="G29" s="51"/>
      <c r="H29" s="51"/>
      <c r="I29" s="51">
        <v>11500</v>
      </c>
      <c r="J29" s="51"/>
      <c r="K29" s="51"/>
      <c r="L29" s="51"/>
    </row>
    <row r="30" spans="1:12" ht="15" thickBot="1">
      <c r="A30" s="68"/>
      <c r="B30" s="69"/>
      <c r="C30" s="69"/>
      <c r="D30" s="70"/>
      <c r="E30" s="71" t="s">
        <v>134</v>
      </c>
      <c r="F30" s="77">
        <f>SUM(F18:F29)</f>
        <v>20048.93</v>
      </c>
      <c r="G30" s="77">
        <f aca="true" t="shared" si="0" ref="G30:L30">SUM(G18:G29)</f>
        <v>100</v>
      </c>
      <c r="H30" s="77">
        <f t="shared" si="0"/>
        <v>3372</v>
      </c>
      <c r="I30" s="77">
        <f t="shared" si="0"/>
        <v>13685</v>
      </c>
      <c r="J30" s="77">
        <f t="shared" si="0"/>
        <v>0</v>
      </c>
      <c r="K30" s="77">
        <f t="shared" si="0"/>
        <v>0</v>
      </c>
      <c r="L30" s="77">
        <f t="shared" si="0"/>
        <v>0</v>
      </c>
    </row>
    <row r="31" spans="1:12" ht="15" thickBot="1">
      <c r="A31" s="72"/>
      <c r="B31" s="69"/>
      <c r="C31" s="69"/>
      <c r="D31" s="70"/>
      <c r="E31" s="73"/>
      <c r="F31" s="78">
        <f>SUM(F30:L30)</f>
        <v>37205.93</v>
      </c>
      <c r="G31" s="79"/>
      <c r="H31" s="79"/>
      <c r="I31" s="79"/>
      <c r="J31" s="79"/>
      <c r="K31" s="79"/>
      <c r="L31" s="80"/>
    </row>
    <row r="32" spans="1:12" ht="15" thickBot="1">
      <c r="A32" s="65" t="s">
        <v>136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/>
    </row>
    <row r="33" spans="1:12" ht="12.75">
      <c r="A33" s="34" t="s">
        <v>54</v>
      </c>
      <c r="B33" s="40" t="s">
        <v>73</v>
      </c>
      <c r="C33" s="34" t="s">
        <v>75</v>
      </c>
      <c r="D33" s="41" t="s">
        <v>10</v>
      </c>
      <c r="E33" s="34" t="s">
        <v>96</v>
      </c>
      <c r="F33" s="52">
        <v>700</v>
      </c>
      <c r="G33" s="52"/>
      <c r="H33" s="52"/>
      <c r="I33" s="52"/>
      <c r="J33" s="52"/>
      <c r="K33" s="52"/>
      <c r="L33" s="52"/>
    </row>
    <row r="34" spans="1:12" ht="12.75">
      <c r="A34" s="31" t="s">
        <v>27</v>
      </c>
      <c r="B34" s="37" t="s">
        <v>28</v>
      </c>
      <c r="C34" s="31" t="s">
        <v>17</v>
      </c>
      <c r="D34" s="42" t="s">
        <v>10</v>
      </c>
      <c r="E34" s="39" t="s">
        <v>96</v>
      </c>
      <c r="F34" s="50">
        <v>500</v>
      </c>
      <c r="G34" s="50">
        <v>500</v>
      </c>
      <c r="H34" s="50"/>
      <c r="I34" s="50"/>
      <c r="J34" s="50"/>
      <c r="K34" s="50"/>
      <c r="L34" s="50"/>
    </row>
    <row r="35" spans="1:12" ht="12.75">
      <c r="A35" s="31" t="s">
        <v>63</v>
      </c>
      <c r="B35" s="37" t="s">
        <v>64</v>
      </c>
      <c r="C35" s="31" t="s">
        <v>65</v>
      </c>
      <c r="D35" s="42" t="s">
        <v>10</v>
      </c>
      <c r="E35" s="39" t="s">
        <v>96</v>
      </c>
      <c r="F35" s="50"/>
      <c r="G35" s="50">
        <v>900</v>
      </c>
      <c r="H35" s="50"/>
      <c r="I35" s="50"/>
      <c r="J35" s="50"/>
      <c r="K35" s="50"/>
      <c r="L35" s="50"/>
    </row>
    <row r="36" spans="1:12" ht="12.75">
      <c r="A36" s="31" t="s">
        <v>51</v>
      </c>
      <c r="B36" s="32" t="s">
        <v>71</v>
      </c>
      <c r="C36" s="39" t="s">
        <v>77</v>
      </c>
      <c r="D36" s="42" t="s">
        <v>10</v>
      </c>
      <c r="E36" s="39" t="s">
        <v>96</v>
      </c>
      <c r="F36" s="50"/>
      <c r="G36" s="50"/>
      <c r="H36" s="50"/>
      <c r="I36" s="50">
        <v>2000</v>
      </c>
      <c r="J36" s="50"/>
      <c r="K36" s="50"/>
      <c r="L36" s="50"/>
    </row>
    <row r="37" spans="1:12" ht="12.75">
      <c r="A37" s="34" t="s">
        <v>51</v>
      </c>
      <c r="B37" s="35" t="s">
        <v>109</v>
      </c>
      <c r="C37" s="43" t="s">
        <v>80</v>
      </c>
      <c r="D37" s="41" t="s">
        <v>10</v>
      </c>
      <c r="E37" s="43" t="s">
        <v>96</v>
      </c>
      <c r="F37" s="51"/>
      <c r="G37" s="51"/>
      <c r="H37" s="51"/>
      <c r="I37" s="51">
        <v>2400</v>
      </c>
      <c r="J37" s="51"/>
      <c r="K37" s="51"/>
      <c r="L37" s="51"/>
    </row>
    <row r="38" spans="1:12" ht="12.75">
      <c r="A38" s="31" t="s">
        <v>51</v>
      </c>
      <c r="B38" s="32" t="s">
        <v>109</v>
      </c>
      <c r="C38" s="39" t="s">
        <v>79</v>
      </c>
      <c r="D38" s="42" t="s">
        <v>10</v>
      </c>
      <c r="E38" s="39" t="s">
        <v>96</v>
      </c>
      <c r="F38" s="50"/>
      <c r="G38" s="50"/>
      <c r="H38" s="50"/>
      <c r="I38" s="50">
        <v>3650</v>
      </c>
      <c r="J38" s="50"/>
      <c r="K38" s="50"/>
      <c r="L38" s="50"/>
    </row>
    <row r="39" spans="1:12" ht="12.75">
      <c r="A39" s="34" t="s">
        <v>53</v>
      </c>
      <c r="B39" s="35" t="s">
        <v>72</v>
      </c>
      <c r="C39" s="43" t="s">
        <v>76</v>
      </c>
      <c r="D39" s="41" t="s">
        <v>10</v>
      </c>
      <c r="E39" s="43" t="s">
        <v>96</v>
      </c>
      <c r="F39" s="51">
        <v>600</v>
      </c>
      <c r="G39" s="51"/>
      <c r="H39" s="51"/>
      <c r="I39" s="51">
        <v>600</v>
      </c>
      <c r="J39" s="51"/>
      <c r="K39" s="51"/>
      <c r="L39" s="51"/>
    </row>
    <row r="40" spans="1:12" ht="12.75">
      <c r="A40" s="43" t="s">
        <v>52</v>
      </c>
      <c r="B40" s="35" t="s">
        <v>102</v>
      </c>
      <c r="C40" s="43" t="s">
        <v>78</v>
      </c>
      <c r="D40" s="36" t="s">
        <v>10</v>
      </c>
      <c r="E40" s="43" t="s">
        <v>96</v>
      </c>
      <c r="F40" s="54">
        <v>19308</v>
      </c>
      <c r="G40" s="55"/>
      <c r="H40" s="55"/>
      <c r="I40" s="55"/>
      <c r="J40" s="55"/>
      <c r="K40" s="55"/>
      <c r="L40" s="55"/>
    </row>
    <row r="41" spans="1:12" ht="12.75">
      <c r="A41" s="39" t="s">
        <v>55</v>
      </c>
      <c r="B41" s="32" t="s">
        <v>74</v>
      </c>
      <c r="C41" s="39" t="s">
        <v>45</v>
      </c>
      <c r="D41" s="42" t="s">
        <v>10</v>
      </c>
      <c r="E41" s="39" t="s">
        <v>96</v>
      </c>
      <c r="F41" s="50"/>
      <c r="G41" s="50"/>
      <c r="H41" s="50"/>
      <c r="I41" s="50"/>
      <c r="J41" s="50">
        <v>715</v>
      </c>
      <c r="K41" s="50"/>
      <c r="L41" s="50"/>
    </row>
    <row r="42" spans="1:12" ht="12.75">
      <c r="A42" s="34" t="s">
        <v>60</v>
      </c>
      <c r="B42" s="40" t="s">
        <v>66</v>
      </c>
      <c r="C42" s="34" t="s">
        <v>67</v>
      </c>
      <c r="D42" s="41" t="s">
        <v>10</v>
      </c>
      <c r="E42" s="43" t="s">
        <v>96</v>
      </c>
      <c r="F42" s="51"/>
      <c r="G42" s="51"/>
      <c r="H42" s="51"/>
      <c r="I42" s="51">
        <v>350</v>
      </c>
      <c r="J42" s="51"/>
      <c r="K42" s="51"/>
      <c r="L42" s="51"/>
    </row>
    <row r="43" spans="1:12" ht="12.75">
      <c r="A43" s="31" t="s">
        <v>35</v>
      </c>
      <c r="B43" s="46" t="s">
        <v>104</v>
      </c>
      <c r="C43" s="31"/>
      <c r="D43" s="33" t="s">
        <v>10</v>
      </c>
      <c r="E43" s="39" t="s">
        <v>96</v>
      </c>
      <c r="F43" s="50">
        <v>916</v>
      </c>
      <c r="G43" s="50"/>
      <c r="H43" s="50"/>
      <c r="I43" s="56"/>
      <c r="J43" s="50"/>
      <c r="K43" s="50"/>
      <c r="L43" s="50"/>
    </row>
    <row r="44" spans="1:12" ht="13.5" thickBot="1">
      <c r="A44" s="34" t="s">
        <v>12</v>
      </c>
      <c r="B44" s="40" t="s">
        <v>29</v>
      </c>
      <c r="C44" s="34" t="s">
        <v>14</v>
      </c>
      <c r="D44" s="41" t="s">
        <v>10</v>
      </c>
      <c r="E44" s="34" t="s">
        <v>98</v>
      </c>
      <c r="F44" s="51">
        <v>500</v>
      </c>
      <c r="G44" s="51"/>
      <c r="H44" s="51"/>
      <c r="I44" s="51"/>
      <c r="J44" s="51"/>
      <c r="K44" s="51"/>
      <c r="L44" s="51"/>
    </row>
    <row r="45" spans="1:12" ht="15" thickBot="1">
      <c r="A45" s="68"/>
      <c r="B45" s="69"/>
      <c r="C45" s="69"/>
      <c r="D45" s="70"/>
      <c r="E45" s="71" t="s">
        <v>134</v>
      </c>
      <c r="F45" s="77">
        <f>SUM(F33:F44)</f>
        <v>22524</v>
      </c>
      <c r="G45" s="77">
        <f aca="true" t="shared" si="1" ref="G45:L45">SUM(G33:G44)</f>
        <v>1400</v>
      </c>
      <c r="H45" s="77">
        <f t="shared" si="1"/>
        <v>0</v>
      </c>
      <c r="I45" s="77">
        <f t="shared" si="1"/>
        <v>9000</v>
      </c>
      <c r="J45" s="77">
        <f t="shared" si="1"/>
        <v>715</v>
      </c>
      <c r="K45" s="77">
        <f t="shared" si="1"/>
        <v>0</v>
      </c>
      <c r="L45" s="77">
        <f t="shared" si="1"/>
        <v>0</v>
      </c>
    </row>
    <row r="46" spans="1:12" ht="15" thickBot="1">
      <c r="A46" s="72"/>
      <c r="B46" s="69"/>
      <c r="C46" s="69"/>
      <c r="D46" s="70"/>
      <c r="E46" s="73"/>
      <c r="F46" s="78">
        <f>SUM(F45:L45)</f>
        <v>33639</v>
      </c>
      <c r="G46" s="79"/>
      <c r="H46" s="79"/>
      <c r="I46" s="79"/>
      <c r="J46" s="79"/>
      <c r="K46" s="79"/>
      <c r="L46" s="80"/>
    </row>
    <row r="47" spans="1:12" ht="15" thickBot="1">
      <c r="A47" s="65" t="s">
        <v>137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</row>
    <row r="48" spans="1:12" ht="12.75">
      <c r="A48" s="31" t="s">
        <v>68</v>
      </c>
      <c r="B48" s="37" t="s">
        <v>69</v>
      </c>
      <c r="C48" s="38">
        <v>14</v>
      </c>
      <c r="D48" s="33" t="s">
        <v>131</v>
      </c>
      <c r="E48" s="39" t="s">
        <v>96</v>
      </c>
      <c r="F48" s="50">
        <v>1200</v>
      </c>
      <c r="G48" s="50"/>
      <c r="H48" s="50"/>
      <c r="I48" s="50"/>
      <c r="J48" s="50"/>
      <c r="K48" s="50"/>
      <c r="L48" s="50"/>
    </row>
    <row r="49" spans="1:12" ht="12.75">
      <c r="A49" s="31" t="s">
        <v>49</v>
      </c>
      <c r="B49" s="32" t="s">
        <v>107</v>
      </c>
      <c r="C49" s="31" t="s">
        <v>42</v>
      </c>
      <c r="D49" s="33" t="s">
        <v>131</v>
      </c>
      <c r="E49" s="39" t="s">
        <v>96</v>
      </c>
      <c r="F49" s="50">
        <v>900</v>
      </c>
      <c r="G49" s="50">
        <v>4500</v>
      </c>
      <c r="H49" s="50"/>
      <c r="I49" s="50"/>
      <c r="J49" s="50"/>
      <c r="K49" s="50"/>
      <c r="L49" s="50"/>
    </row>
    <row r="50" spans="1:12" ht="12.75">
      <c r="A50" s="34" t="s">
        <v>49</v>
      </c>
      <c r="B50" s="35" t="s">
        <v>107</v>
      </c>
      <c r="C50" s="34" t="s">
        <v>43</v>
      </c>
      <c r="D50" s="36" t="s">
        <v>131</v>
      </c>
      <c r="E50" s="43" t="s">
        <v>96</v>
      </c>
      <c r="F50" s="51">
        <v>2700</v>
      </c>
      <c r="G50" s="51"/>
      <c r="H50" s="51"/>
      <c r="I50" s="51"/>
      <c r="J50" s="51"/>
      <c r="K50" s="51"/>
      <c r="L50" s="51"/>
    </row>
    <row r="51" spans="1:12" ht="12.75">
      <c r="A51" s="31" t="s">
        <v>50</v>
      </c>
      <c r="B51" s="32" t="s">
        <v>108</v>
      </c>
      <c r="C51" s="31" t="s">
        <v>44</v>
      </c>
      <c r="D51" s="33" t="s">
        <v>131</v>
      </c>
      <c r="E51" s="39" t="s">
        <v>96</v>
      </c>
      <c r="F51" s="50">
        <v>3700</v>
      </c>
      <c r="G51" s="50"/>
      <c r="H51" s="50"/>
      <c r="I51" s="50"/>
      <c r="J51" s="50"/>
      <c r="K51" s="50"/>
      <c r="L51" s="50"/>
    </row>
    <row r="52" spans="1:12" ht="12.75">
      <c r="A52" s="31" t="s">
        <v>12</v>
      </c>
      <c r="B52" s="37" t="s">
        <v>13</v>
      </c>
      <c r="C52" s="31" t="s">
        <v>15</v>
      </c>
      <c r="D52" s="42" t="s">
        <v>10</v>
      </c>
      <c r="E52" s="39" t="s">
        <v>96</v>
      </c>
      <c r="F52" s="50">
        <v>2000</v>
      </c>
      <c r="G52" s="50"/>
      <c r="H52" s="50"/>
      <c r="I52" s="50"/>
      <c r="J52" s="50"/>
      <c r="K52" s="50"/>
      <c r="L52" s="50"/>
    </row>
    <row r="53" spans="1:12" ht="12.75">
      <c r="A53" s="34" t="s">
        <v>12</v>
      </c>
      <c r="B53" s="40" t="s">
        <v>13</v>
      </c>
      <c r="C53" s="34" t="s">
        <v>15</v>
      </c>
      <c r="D53" s="41" t="s">
        <v>10</v>
      </c>
      <c r="E53" s="34" t="s">
        <v>98</v>
      </c>
      <c r="F53" s="51"/>
      <c r="G53" s="51"/>
      <c r="H53" s="51">
        <v>1000</v>
      </c>
      <c r="I53" s="51"/>
      <c r="J53" s="51"/>
      <c r="K53" s="51"/>
      <c r="L53" s="51"/>
    </row>
    <row r="54" spans="1:12" ht="12.75">
      <c r="A54" s="34" t="s">
        <v>12</v>
      </c>
      <c r="B54" s="40" t="s">
        <v>30</v>
      </c>
      <c r="C54" s="34" t="s">
        <v>31</v>
      </c>
      <c r="D54" s="36" t="s">
        <v>131</v>
      </c>
      <c r="E54" s="43" t="s">
        <v>96</v>
      </c>
      <c r="F54" s="51"/>
      <c r="G54" s="51">
        <v>5000</v>
      </c>
      <c r="H54" s="51"/>
      <c r="I54" s="51"/>
      <c r="J54" s="51"/>
      <c r="K54" s="51"/>
      <c r="L54" s="51"/>
    </row>
    <row r="55" spans="1:12" ht="12.75">
      <c r="A55" s="31" t="s">
        <v>12</v>
      </c>
      <c r="B55" s="37" t="s">
        <v>16</v>
      </c>
      <c r="C55" s="31" t="s">
        <v>17</v>
      </c>
      <c r="D55" s="33" t="s">
        <v>131</v>
      </c>
      <c r="E55" s="39" t="s">
        <v>96</v>
      </c>
      <c r="F55" s="50">
        <v>2000</v>
      </c>
      <c r="G55" s="50"/>
      <c r="H55" s="50"/>
      <c r="I55" s="50"/>
      <c r="J55" s="50"/>
      <c r="K55" s="50"/>
      <c r="L55" s="50"/>
    </row>
    <row r="56" spans="1:12" ht="26.25" thickBot="1">
      <c r="A56" s="43" t="s">
        <v>46</v>
      </c>
      <c r="B56" s="35" t="s">
        <v>106</v>
      </c>
      <c r="C56" s="34" t="s">
        <v>38</v>
      </c>
      <c r="D56" s="36" t="s">
        <v>131</v>
      </c>
      <c r="E56" s="43" t="s">
        <v>96</v>
      </c>
      <c r="F56" s="51">
        <f>8.29*200</f>
        <v>1657.9999999999998</v>
      </c>
      <c r="G56" s="51"/>
      <c r="H56" s="51"/>
      <c r="I56" s="51"/>
      <c r="J56" s="51"/>
      <c r="K56" s="51"/>
      <c r="L56" s="51"/>
    </row>
    <row r="57" spans="1:12" ht="15" thickBot="1">
      <c r="A57" s="68"/>
      <c r="B57" s="69"/>
      <c r="C57" s="69"/>
      <c r="D57" s="70"/>
      <c r="E57" s="71" t="s">
        <v>134</v>
      </c>
      <c r="F57" s="77">
        <f>SUM(F48:F56)</f>
        <v>14158</v>
      </c>
      <c r="G57" s="77">
        <f aca="true" t="shared" si="2" ref="G57:L57">SUM(G48:G56)</f>
        <v>9500</v>
      </c>
      <c r="H57" s="77">
        <f t="shared" si="2"/>
        <v>1000</v>
      </c>
      <c r="I57" s="77">
        <f t="shared" si="2"/>
        <v>0</v>
      </c>
      <c r="J57" s="77">
        <f t="shared" si="2"/>
        <v>0</v>
      </c>
      <c r="K57" s="77">
        <f t="shared" si="2"/>
        <v>0</v>
      </c>
      <c r="L57" s="77">
        <f t="shared" si="2"/>
        <v>0</v>
      </c>
    </row>
    <row r="58" spans="1:12" ht="15" thickBot="1">
      <c r="A58" s="75"/>
      <c r="B58" s="69"/>
      <c r="C58" s="69"/>
      <c r="D58" s="70"/>
      <c r="E58" s="73"/>
      <c r="F58" s="78">
        <f>SUM(F57:L57)</f>
        <v>24658</v>
      </c>
      <c r="G58" s="79"/>
      <c r="H58" s="79"/>
      <c r="I58" s="79"/>
      <c r="J58" s="79"/>
      <c r="K58" s="79"/>
      <c r="L58" s="80"/>
    </row>
    <row r="59" spans="1:4" ht="12.75">
      <c r="A59" s="76"/>
      <c r="B59" s="3"/>
      <c r="D59" s="3"/>
    </row>
    <row r="60" spans="2:4" ht="12.75">
      <c r="B60" s="3"/>
      <c r="D60" s="3"/>
    </row>
    <row r="61" spans="2:4" ht="12.75">
      <c r="B61" s="3"/>
      <c r="D61" s="3"/>
    </row>
    <row r="62" spans="1:12" s="11" customFormat="1" ht="30" customHeight="1">
      <c r="A62" s="61" t="s">
        <v>138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s="11" customFormat="1" ht="15.75" customHeight="1" thickBot="1">
      <c r="A63" s="29"/>
      <c r="B63" s="60"/>
      <c r="C63" s="29"/>
      <c r="D63" s="27"/>
      <c r="E63" s="29"/>
      <c r="F63" s="29"/>
      <c r="G63" s="29"/>
      <c r="H63" s="29"/>
      <c r="I63" s="29"/>
      <c r="J63" s="29"/>
      <c r="K63" s="29"/>
      <c r="L63" s="29"/>
    </row>
    <row r="64" spans="1:12" s="11" customFormat="1" ht="15.75" customHeight="1" thickBot="1">
      <c r="A64" s="58"/>
      <c r="B64" s="12" t="s">
        <v>1</v>
      </c>
      <c r="C64" s="13"/>
      <c r="D64" s="27"/>
      <c r="E64" s="74"/>
      <c r="F64" s="12" t="s">
        <v>84</v>
      </c>
      <c r="G64" s="16"/>
      <c r="H64" s="16"/>
      <c r="I64" s="16"/>
      <c r="J64" s="16"/>
      <c r="K64" s="16"/>
      <c r="L64" s="13"/>
    </row>
    <row r="65" spans="1:12" s="11" customFormat="1" ht="30.75" customHeight="1" thickBot="1">
      <c r="A65" s="18" t="s">
        <v>0</v>
      </c>
      <c r="B65" s="19" t="s">
        <v>2</v>
      </c>
      <c r="C65" s="19" t="s">
        <v>3</v>
      </c>
      <c r="D65" s="20" t="s">
        <v>5</v>
      </c>
      <c r="E65" s="20" t="s">
        <v>11</v>
      </c>
      <c r="F65" s="19" t="s">
        <v>87</v>
      </c>
      <c r="G65" s="19" t="s">
        <v>88</v>
      </c>
      <c r="H65" s="19" t="s">
        <v>89</v>
      </c>
      <c r="I65" s="19" t="s">
        <v>90</v>
      </c>
      <c r="J65" s="19" t="s">
        <v>91</v>
      </c>
      <c r="K65" s="19" t="s">
        <v>92</v>
      </c>
      <c r="L65" s="64" t="s">
        <v>93</v>
      </c>
    </row>
    <row r="66" spans="1:12" ht="12.75">
      <c r="A66" s="34" t="s">
        <v>47</v>
      </c>
      <c r="B66" s="35" t="s">
        <v>70</v>
      </c>
      <c r="C66" s="34" t="s">
        <v>126</v>
      </c>
      <c r="D66" s="36" t="s">
        <v>10</v>
      </c>
      <c r="E66" s="34" t="s">
        <v>96</v>
      </c>
      <c r="F66" s="51">
        <v>323.62</v>
      </c>
      <c r="G66" s="51"/>
      <c r="H66" s="51"/>
      <c r="I66" s="51"/>
      <c r="J66" s="51"/>
      <c r="K66" s="51"/>
      <c r="L66" s="51"/>
    </row>
    <row r="67" spans="1:12" ht="12.75">
      <c r="A67" s="31" t="s">
        <v>115</v>
      </c>
      <c r="B67" s="37" t="s">
        <v>121</v>
      </c>
      <c r="C67" s="31" t="s">
        <v>122</v>
      </c>
      <c r="D67" s="42" t="s">
        <v>123</v>
      </c>
      <c r="E67" s="39" t="s">
        <v>96</v>
      </c>
      <c r="F67" s="53"/>
      <c r="G67" s="53">
        <v>254.8</v>
      </c>
      <c r="H67" s="53"/>
      <c r="I67" s="53"/>
      <c r="J67" s="53">
        <v>8</v>
      </c>
      <c r="K67" s="53"/>
      <c r="L67" s="53"/>
    </row>
    <row r="68" spans="1:12" ht="12.75">
      <c r="A68" s="44" t="s">
        <v>115</v>
      </c>
      <c r="B68" s="45" t="s">
        <v>116</v>
      </c>
      <c r="C68" s="44" t="s">
        <v>117</v>
      </c>
      <c r="D68" s="36" t="s">
        <v>131</v>
      </c>
      <c r="E68" s="43" t="s">
        <v>96</v>
      </c>
      <c r="F68" s="52">
        <v>423.4</v>
      </c>
      <c r="G68" s="52"/>
      <c r="H68" s="52"/>
      <c r="I68" s="52"/>
      <c r="J68" s="52"/>
      <c r="K68" s="52"/>
      <c r="L68" s="52"/>
    </row>
    <row r="69" spans="1:12" ht="12.75">
      <c r="A69" s="31" t="s">
        <v>115</v>
      </c>
      <c r="B69" s="37" t="s">
        <v>118</v>
      </c>
      <c r="C69" s="31" t="s">
        <v>119</v>
      </c>
      <c r="D69" s="33" t="s">
        <v>131</v>
      </c>
      <c r="E69" s="39" t="s">
        <v>96</v>
      </c>
      <c r="F69" s="53"/>
      <c r="G69" s="53">
        <v>423</v>
      </c>
      <c r="H69" s="53"/>
      <c r="I69" s="53"/>
      <c r="J69" s="53"/>
      <c r="K69" s="53"/>
      <c r="L69" s="53"/>
    </row>
    <row r="70" spans="1:12" ht="12.75">
      <c r="A70" s="44" t="s">
        <v>115</v>
      </c>
      <c r="B70" s="45" t="s">
        <v>118</v>
      </c>
      <c r="C70" s="44" t="s">
        <v>120</v>
      </c>
      <c r="D70" s="36" t="s">
        <v>131</v>
      </c>
      <c r="E70" s="43" t="s">
        <v>96</v>
      </c>
      <c r="F70" s="52"/>
      <c r="G70" s="52">
        <v>463.8</v>
      </c>
      <c r="H70" s="52"/>
      <c r="I70" s="52"/>
      <c r="J70" s="52"/>
      <c r="K70" s="52"/>
      <c r="L70" s="52"/>
    </row>
    <row r="71" spans="1:12" ht="12.75">
      <c r="A71" s="31" t="s">
        <v>60</v>
      </c>
      <c r="B71" s="37" t="s">
        <v>124</v>
      </c>
      <c r="C71" s="31" t="s">
        <v>125</v>
      </c>
      <c r="D71" s="33" t="s">
        <v>131</v>
      </c>
      <c r="E71" s="39" t="s">
        <v>96</v>
      </c>
      <c r="F71" s="53"/>
      <c r="G71" s="53">
        <v>674.7</v>
      </c>
      <c r="H71" s="53"/>
      <c r="I71" s="53">
        <v>1.9</v>
      </c>
      <c r="J71" s="53">
        <v>4.4</v>
      </c>
      <c r="K71" s="53"/>
      <c r="L71" s="53"/>
    </row>
    <row r="72" spans="1:12" ht="12.75">
      <c r="A72" s="31" t="s">
        <v>60</v>
      </c>
      <c r="B72" s="37" t="s">
        <v>112</v>
      </c>
      <c r="C72" s="31" t="s">
        <v>113</v>
      </c>
      <c r="D72" s="33" t="s">
        <v>131</v>
      </c>
      <c r="E72" s="39" t="s">
        <v>96</v>
      </c>
      <c r="F72" s="53"/>
      <c r="G72" s="53">
        <v>760.9</v>
      </c>
      <c r="H72" s="53"/>
      <c r="I72" s="53">
        <v>129.07</v>
      </c>
      <c r="J72" s="53"/>
      <c r="K72" s="53"/>
      <c r="L72" s="53"/>
    </row>
    <row r="73" spans="1:12" ht="12.75">
      <c r="A73" s="44" t="s">
        <v>60</v>
      </c>
      <c r="B73" s="45" t="s">
        <v>112</v>
      </c>
      <c r="C73" s="44" t="s">
        <v>114</v>
      </c>
      <c r="D73" s="36" t="s">
        <v>131</v>
      </c>
      <c r="E73" s="43" t="s">
        <v>96</v>
      </c>
      <c r="F73" s="52"/>
      <c r="G73" s="52"/>
      <c r="H73" s="52"/>
      <c r="I73" s="52">
        <v>484</v>
      </c>
      <c r="J73" s="52"/>
      <c r="K73" s="52"/>
      <c r="L73" s="52"/>
    </row>
    <row r="74" spans="1:12" ht="26.25" thickBot="1">
      <c r="A74" s="31" t="s">
        <v>26</v>
      </c>
      <c r="B74" s="37" t="s">
        <v>128</v>
      </c>
      <c r="C74" s="31" t="s">
        <v>129</v>
      </c>
      <c r="D74" s="42" t="s">
        <v>10</v>
      </c>
      <c r="E74" s="39" t="s">
        <v>96</v>
      </c>
      <c r="F74" s="50"/>
      <c r="G74" s="50">
        <v>847</v>
      </c>
      <c r="H74" s="50"/>
      <c r="I74" s="50"/>
      <c r="J74" s="50"/>
      <c r="K74" s="50"/>
      <c r="L74" s="50"/>
    </row>
    <row r="75" spans="1:12" ht="19.5" customHeight="1" thickBot="1">
      <c r="A75" s="68"/>
      <c r="B75" s="69"/>
      <c r="C75" s="69"/>
      <c r="D75" s="70"/>
      <c r="E75" s="71" t="s">
        <v>134</v>
      </c>
      <c r="F75" s="77">
        <f>SUM(F66:F74)</f>
        <v>747.02</v>
      </c>
      <c r="G75" s="77">
        <f>SUM(G66:G74)</f>
        <v>3424.2</v>
      </c>
      <c r="H75" s="77">
        <f>SUM(H66:H74)</f>
        <v>0</v>
      </c>
      <c r="I75" s="77">
        <f>SUM(I66:I74)</f>
        <v>614.97</v>
      </c>
      <c r="J75" s="77">
        <f>SUM(J66:J74)</f>
        <v>12.4</v>
      </c>
      <c r="K75" s="77">
        <f>SUM(K66:K74)</f>
        <v>0</v>
      </c>
      <c r="L75" s="77">
        <f>SUM(L66:L74)</f>
        <v>0</v>
      </c>
    </row>
    <row r="76" spans="1:12" ht="19.5" customHeight="1" thickBot="1">
      <c r="A76" s="75"/>
      <c r="B76" s="69"/>
      <c r="C76" s="69"/>
      <c r="D76" s="70"/>
      <c r="E76" s="73"/>
      <c r="F76" s="78">
        <f>SUM(F75:L75)</f>
        <v>4798.589999999999</v>
      </c>
      <c r="G76" s="79"/>
      <c r="H76" s="79"/>
      <c r="I76" s="79"/>
      <c r="J76" s="79"/>
      <c r="K76" s="79"/>
      <c r="L76" s="80"/>
    </row>
    <row r="77" ht="12.75">
      <c r="A77" s="76"/>
    </row>
    <row r="78" ht="12.75">
      <c r="F78" s="49"/>
    </row>
    <row r="79" ht="12.75">
      <c r="F79" s="49"/>
    </row>
    <row r="81" ht="12.75">
      <c r="F81" s="49"/>
    </row>
  </sheetData>
  <sheetProtection/>
  <mergeCells count="16">
    <mergeCell ref="B64:C64"/>
    <mergeCell ref="F64:L64"/>
    <mergeCell ref="F76:L76"/>
    <mergeCell ref="F58:L58"/>
    <mergeCell ref="A17:L17"/>
    <mergeCell ref="F31:L31"/>
    <mergeCell ref="A32:L32"/>
    <mergeCell ref="F46:L46"/>
    <mergeCell ref="A47:L47"/>
    <mergeCell ref="A62:L62"/>
    <mergeCell ref="A5:L5"/>
    <mergeCell ref="A7:L7"/>
    <mergeCell ref="B9:C9"/>
    <mergeCell ref="F9:L9"/>
    <mergeCell ref="A11:L11"/>
    <mergeCell ref="F16:L16"/>
  </mergeCells>
  <dataValidations count="3">
    <dataValidation type="list" allowBlank="1" showInputMessage="1" showErrorMessage="1" sqref="E40">
      <formula1>'Por trimestres'!#REF!</formula1>
    </dataValidation>
    <dataValidation type="list" allowBlank="1" showInputMessage="1" showErrorMessage="1" sqref="D25 D40">
      <formula1>'Por trimestres'!#REF!</formula1>
    </dataValidation>
    <dataValidation type="list" allowBlank="1" showInputMessage="1" showErrorMessage="1" sqref="J19:J20">
      <formula1>'Por trimestres'!#REF!</formula1>
    </dataValidation>
  </dataValidations>
  <printOptions horizontalCentered="1"/>
  <pageMargins left="0.3937007874015748" right="0.3937007874015748" top="0.1968503937007874" bottom="0.3937007874015748" header="0" footer="0"/>
  <pageSetup fitToHeight="2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PILARDM</dc:creator>
  <cp:keywords/>
  <dc:description/>
  <cp:lastModifiedBy>DGTIC</cp:lastModifiedBy>
  <cp:lastPrinted>2020-03-11T12:36:15Z</cp:lastPrinted>
  <dcterms:created xsi:type="dcterms:W3CDTF">2015-09-24T09:47:32Z</dcterms:created>
  <dcterms:modified xsi:type="dcterms:W3CDTF">2020-03-11T12:38:40Z</dcterms:modified>
  <cp:category/>
  <cp:version/>
  <cp:contentType/>
  <cp:contentStatus/>
</cp:coreProperties>
</file>